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580" windowHeight="112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2" i="1" l="1"/>
  <c r="G62" i="1" l="1"/>
  <c r="E62" i="1"/>
  <c r="D62" i="1"/>
  <c r="E60" i="1"/>
  <c r="D60" i="1"/>
  <c r="G58" i="1"/>
  <c r="E58" i="1"/>
  <c r="D58" i="1"/>
  <c r="G40" i="1"/>
  <c r="G36" i="1"/>
  <c r="G16" i="1"/>
  <c r="G10" i="1"/>
  <c r="G6" i="1"/>
  <c r="G5" i="1"/>
  <c r="G8" i="1" l="1"/>
  <c r="G9" i="1"/>
  <c r="G43" i="1" l="1"/>
  <c r="G42" i="1"/>
  <c r="G41" i="1"/>
  <c r="G7" i="1"/>
  <c r="G39" i="1"/>
  <c r="G38" i="1"/>
  <c r="G37" i="1"/>
  <c r="G25" i="1"/>
  <c r="G35" i="1"/>
  <c r="G34" i="1" s="1"/>
  <c r="D59" i="1" s="1"/>
  <c r="D56" i="1" l="1"/>
  <c r="G56" i="1" s="1"/>
  <c r="E57" i="1"/>
  <c r="G57" i="1" s="1"/>
  <c r="E59" i="1"/>
  <c r="G59" i="1" s="1"/>
  <c r="D55" i="1"/>
  <c r="E55" i="1" l="1"/>
  <c r="G55" i="1" s="1"/>
  <c r="E52" i="1"/>
  <c r="G18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3" i="1"/>
  <c r="G17" i="1"/>
  <c r="G12" i="1"/>
  <c r="G13" i="1"/>
  <c r="G14" i="1"/>
  <c r="G15" i="1"/>
  <c r="G11" i="1"/>
  <c r="D54" i="1" l="1"/>
  <c r="E54" i="1" s="1"/>
  <c r="G54" i="1" s="1"/>
  <c r="G52" i="1"/>
  <c r="D53" i="1"/>
  <c r="D61" i="1" l="1"/>
  <c r="E53" i="1"/>
  <c r="E61" i="1" l="1"/>
  <c r="G61" i="1" s="1"/>
  <c r="G53" i="1"/>
  <c r="G60" i="1" l="1"/>
</calcChain>
</file>

<file path=xl/sharedStrings.xml><?xml version="1.0" encoding="utf-8"?>
<sst xmlns="http://schemas.openxmlformats.org/spreadsheetml/2006/main" count="150" uniqueCount="111">
  <si>
    <t>Redni broj</t>
  </si>
  <si>
    <t>Opis usluge</t>
  </si>
  <si>
    <t>Jedinica mjere</t>
  </si>
  <si>
    <t>Jedinična cijena u kn</t>
  </si>
  <si>
    <t>(1)</t>
  </si>
  <si>
    <t>(2)</t>
  </si>
  <si>
    <t>(3)</t>
  </si>
  <si>
    <t>(4)</t>
  </si>
  <si>
    <t>(5)</t>
  </si>
  <si>
    <t>(6)</t>
  </si>
  <si>
    <t>(7)=(4)x(5)x(6)</t>
  </si>
  <si>
    <t>1.1</t>
  </si>
  <si>
    <t>kom</t>
  </si>
  <si>
    <t>1.2</t>
  </si>
  <si>
    <t>2.1</t>
  </si>
  <si>
    <t>1.</t>
  </si>
  <si>
    <t>1.1.1</t>
  </si>
  <si>
    <t>1.1.2</t>
  </si>
  <si>
    <t>2.</t>
  </si>
  <si>
    <t>Pozivi prema nepokretnim mrežama unutar RH</t>
  </si>
  <si>
    <t>SMS</t>
  </si>
  <si>
    <t>MMS</t>
  </si>
  <si>
    <t>min</t>
  </si>
  <si>
    <t>3.</t>
  </si>
  <si>
    <t>3.1</t>
  </si>
  <si>
    <t>SMS međunarodni</t>
  </si>
  <si>
    <t>SMS roaming iz zemalja članica EU</t>
  </si>
  <si>
    <t>SMS roaming iz susjednih zemalja</t>
  </si>
  <si>
    <t>SMS roaming iz ostalih zemalja Europe i svijeta</t>
  </si>
  <si>
    <t>MMS međunarodni</t>
  </si>
  <si>
    <t>MMS roaming iz zemalja članica EU</t>
  </si>
  <si>
    <t>MMS roaming iz susjednih zemalja</t>
  </si>
  <si>
    <t>MMS roaming iz ostalih zemalja Europe i svijeta</t>
  </si>
  <si>
    <t>Cijena razgovora dolaznih poziva u roamingu iz zemalja članica EU</t>
  </si>
  <si>
    <t>Cijena razgovora dolaznih poziva u roamingu iz susjednih zemalja</t>
  </si>
  <si>
    <t>Cijena razgovora dolaznih poziva u roamingu iz ostalih zemalja Europe i svijeta</t>
  </si>
  <si>
    <t>Cijena razgovora odlaznih poziva u roamingu iz zemalja članica EU</t>
  </si>
  <si>
    <t>Cijena razgovora odlaznih poziva u roamingu iz susjednih zemalja</t>
  </si>
  <si>
    <t>Cijena razgovora odlaznih poziva u roamingu iz ostalih zemalja Europe i svijeta</t>
  </si>
  <si>
    <t>Cijena razgovora prema inozemnim mrežama u EU</t>
  </si>
  <si>
    <t>Cijena razgovora prema inozemnim mrežama u susjednim zemljama</t>
  </si>
  <si>
    <t>Cijena razgovora prema inozemnim mrežama u ostalim državama Europe i svijeta</t>
  </si>
  <si>
    <t>Iznos naknade za uspostavu poziva</t>
  </si>
  <si>
    <t>4.</t>
  </si>
  <si>
    <t>4.1</t>
  </si>
  <si>
    <t>4G Modem</t>
  </si>
  <si>
    <t>GSM telefon TIP 1 - Kategorija "pametnog telefona" uređaj kao iPhone 5C 8GB ili drugi "jednako vrijedan" uređaj"</t>
  </si>
  <si>
    <t>5.</t>
  </si>
  <si>
    <t>5.1</t>
  </si>
  <si>
    <t>5.2</t>
  </si>
  <si>
    <t>5.3</t>
  </si>
  <si>
    <t>Ukupna cijena u kn (bez PDV-a)</t>
  </si>
  <si>
    <t>TROŠKOVNIK C - Cjenik međunarodnog i roaming prometa za mobile govorne priključke</t>
  </si>
  <si>
    <t>TROŠKOVNIK A - Cjenik mjesečnih naknada</t>
  </si>
  <si>
    <t>TROŠKOVNIK D - Cjenik mjesečne naknade korištenja radijske frekvencije (Na stavku troškovnika 4.1 ne obračunava se PDV)</t>
  </si>
  <si>
    <t>RED. BR.</t>
  </si>
  <si>
    <t>TROŠKOVNIK</t>
  </si>
  <si>
    <t>TROŠKOVNIK A</t>
  </si>
  <si>
    <t>TROŠKOVNIK B</t>
  </si>
  <si>
    <t>TROŠKOVNIK C</t>
  </si>
  <si>
    <t>TROŠKOVNIK D</t>
  </si>
  <si>
    <t>TROŠKOVNIK E</t>
  </si>
  <si>
    <t>CIJENA PONUDE BEZ PDV-a</t>
  </si>
  <si>
    <t>IZNOS NAKNADE ZA RADIJSKU FREKVENCIJU</t>
  </si>
  <si>
    <t>PDV</t>
  </si>
  <si>
    <t>UKUPNA CIJENA PONUDE S PDV-om I RADIJSKOM FREKVENCIJOM</t>
  </si>
  <si>
    <t>Okvirne mjesečne količine</t>
  </si>
  <si>
    <t>Okvirne količine za prvih 12 mjeseci</t>
  </si>
  <si>
    <t>6.</t>
  </si>
  <si>
    <t>Okvirne količine za drugih 12 mjeseci</t>
  </si>
  <si>
    <t>6.1</t>
  </si>
  <si>
    <t>6.2</t>
  </si>
  <si>
    <t>6.3</t>
  </si>
  <si>
    <t>TROŠKOVNIK F</t>
  </si>
  <si>
    <t>Ukupna cijena za 24 
mjeseca bez PDV-a</t>
  </si>
  <si>
    <t>REKAPITULACIJA</t>
  </si>
  <si>
    <t>Cijena za prvih 12 mjeseci PDV-a</t>
  </si>
  <si>
    <t>Cijena za drugih 12 mjeseca bez PDV-a</t>
  </si>
  <si>
    <t>GSM telefon TIP 2 - Kategorija "pametnog telefona" uređaj kao Sony Xperia E4G ili drugi "jednako vrijedan" uređaj"</t>
  </si>
  <si>
    <t>Pozivima prema ostalim pokretnim mrežama
unutar RH</t>
  </si>
  <si>
    <t>Naknada za mobilni govorni priključak</t>
  </si>
  <si>
    <t>Pozivi prema pokretnoj mreži operatera
unutar RH</t>
  </si>
  <si>
    <r>
      <t xml:space="preserve">Mjesečna naknada za mobilni govorni priključak uključen u VPN Naručitelja s uključenim uslugama:
</t>
    </r>
    <r>
      <rPr>
        <i/>
        <sz val="11"/>
        <rFont val="Calibri"/>
        <family val="2"/>
        <charset val="238"/>
        <scheme val="minor"/>
      </rPr>
      <t>- minimalno 400 min prema svim nacionalnim pokretnim i nepokretnim mrežama u RH
- minimalno 200 SMS poruka prema svim mrežama u RH
- minimalno 2GB prijenosa podataka unutar RH*</t>
    </r>
    <r>
      <rPr>
        <b/>
        <i/>
        <sz val="11"/>
        <rFont val="Calibri"/>
        <family val="2"/>
        <charset val="238"/>
        <scheme val="minor"/>
      </rPr>
      <t xml:space="preserve">
(* Nakon iskorištenog ponuđenog podatkovnog paketa, Ponuditelj treba osigurati smanjenje brzine prijenosa podataka do isteka obračunskog razdoblja bez dodatne naplate Naručitelju)</t>
    </r>
    <r>
      <rPr>
        <i/>
        <sz val="11"/>
        <rFont val="Calibri"/>
        <family val="2"/>
        <charset val="238"/>
        <scheme val="minor"/>
      </rPr>
      <t xml:space="preserve">
- neograničen broj govornih minuta prema mobilnim linijama unutar VPN-a Naručitelja</t>
    </r>
  </si>
  <si>
    <t>UKUPNA CIJENA PONUDE BEZ PDV-a</t>
  </si>
  <si>
    <t>TROŠKOVNIK E - Cjenik mobilnih uređaja</t>
  </si>
  <si>
    <t>TROŠKOVNIK F - Cjenik mobilnih uređaja</t>
  </si>
  <si>
    <t>Iznos naknade za radijsku frekvenciju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</si>
  <si>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</si>
  <si>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</si>
  <si>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</si>
  <si>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</si>
  <si>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</si>
  <si>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</si>
  <si>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</si>
  <si>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</si>
  <si>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</si>
  <si>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</si>
  <si>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</si>
  <si>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</si>
  <si>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</si>
  <si>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</si>
  <si>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</si>
  <si>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</si>
  <si>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TROŠKOVNIK B - Cjenik usluga nakon iskorištenih tarifnih količina. Usluge unutar nacionalnih mreža nakon iskorištenog  glasovnog i sms prometa uključenog u mjesečnu naknadu za sve mobilne govorne priključke</t>
  </si>
  <si>
    <t>2.2</t>
  </si>
  <si>
    <t>2.3</t>
  </si>
  <si>
    <t>2.4</t>
  </si>
  <si>
    <t>2.5</t>
  </si>
  <si>
    <t>Ugovorno razdoblje mjeseci</t>
  </si>
  <si>
    <t>Obrazac 7. Troškovnik: Usluge mobilne telefonije 2015</t>
  </si>
  <si>
    <r>
      <t xml:space="preserve">Naknada za uslugu prijenosa podataka:                                                                                       Mjesečna naknada priključka za mobilni prijenos podataka s uključenim podatkovnim prometom od minimalno 5GB*
(GPRS/EDGE/UMTS/HSDPA/LTE)
</t>
    </r>
    <r>
      <rPr>
        <b/>
        <sz val="11"/>
        <rFont val="Calibri"/>
        <family val="2"/>
        <charset val="238"/>
        <scheme val="minor"/>
      </rPr>
      <t>(* Nakon iskorištenog ponuđenog podatkovnog paketa, Ponuditelj treba osigurati smanjenje brzine prijenosa podataka do isteka obračunskog razdoblja bez dodatne naplate Naručitelju)</t>
    </r>
    <r>
      <rPr>
        <sz val="1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</si>
</sst>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0" xfId="0" applyNumberFormat="1" applyFont="1"/>
    <xf numFmtId="49" fontId="0" fillId="0" borderId="1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5" fillId="0" borderId="30" xfId="0" applyFont="1" applyBorder="1" applyAlignment="1">
      <alignment wrapText="1"/>
    </xf>
    <xf numFmtId="49" fontId="1" fillId="0" borderId="40" xfId="0" applyNumberFormat="1" applyFont="1" applyBorder="1" applyAlignment="1"/>
    <xf numFmtId="49" fontId="1" fillId="0" borderId="16" xfId="0" applyNumberFormat="1" applyFont="1" applyBorder="1" applyAlignment="1"/>
    <xf numFmtId="49" fontId="1" fillId="0" borderId="29" xfId="0" applyNumberFormat="1" applyFont="1" applyBorder="1" applyAlignment="1"/>
    <xf numFmtId="0" fontId="1" fillId="0" borderId="41" xfId="0" applyFont="1" applyFill="1" applyBorder="1" applyAlignment="1">
      <alignment vertical="center" wrapText="1"/>
    </xf>
    <xf numFmtId="4" fontId="1" fillId="0" borderId="41" xfId="0" applyNumberFormat="1" applyFont="1" applyBorder="1" applyAlignment="1"/>
    <xf numFmtId="0" fontId="5" fillId="0" borderId="41" xfId="0" applyFont="1" applyBorder="1" applyAlignment="1"/>
    <xf numFmtId="4" fontId="5" fillId="0" borderId="41" xfId="0" applyNumberFormat="1" applyFont="1" applyBorder="1" applyAlignment="1"/>
    <xf numFmtId="0" fontId="3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1" xfId="0" applyFont="1" applyBorder="1"/>
    <xf numFmtId="0" fontId="3" fillId="0" borderId="9" xfId="0" applyFont="1" applyBorder="1"/>
    <xf numFmtId="49" fontId="5" fillId="0" borderId="0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 wrapText="1"/>
    </xf>
    <xf numFmtId="4" fontId="5" fillId="0" borderId="35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4" fontId="5" fillId="0" borderId="1" xfId="0" applyNumberFormat="1" applyFont="1" applyBorder="1" applyAlignment="1">
      <alignment horizontal="center"/>
    </xf>
    <xf numFmtId="49" fontId="5" fillId="0" borderId="39" xfId="0" applyNumberFormat="1" applyFont="1" applyBorder="1" applyAlignment="1"/>
    <xf numFmtId="49" fontId="5" fillId="0" borderId="34" xfId="0" applyNumberFormat="1" applyFont="1" applyBorder="1" applyAlignment="1"/>
    <xf numFmtId="49" fontId="5" fillId="0" borderId="3" xfId="0" applyNumberFormat="1" applyFont="1" applyBorder="1" applyAlignment="1"/>
    <xf numFmtId="49" fontId="5" fillId="0" borderId="4" xfId="0" applyNumberFormat="1" applyFont="1" applyBorder="1" applyAlignment="1"/>
    <xf numFmtId="49" fontId="5" fillId="0" borderId="30" xfId="0" applyNumberFormat="1" applyFont="1" applyBorder="1" applyAlignment="1"/>
    <xf numFmtId="49" fontId="5" fillId="0" borderId="31" xfId="0" applyNumberFormat="1" applyFont="1" applyBorder="1" applyAlignment="1"/>
    <xf numFmtId="4" fontId="5" fillId="0" borderId="18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/>
    <xf numFmtId="0" fontId="5" fillId="2" borderId="22" xfId="0" applyFont="1" applyFill="1" applyBorder="1" applyAlignment="1"/>
    <xf numFmtId="2" fontId="5" fillId="2" borderId="8" xfId="0" applyNumberFormat="1" applyFont="1" applyFill="1" applyBorder="1" applyAlignment="1">
      <alignment horizontal="center"/>
    </xf>
    <xf numFmtId="49" fontId="0" fillId="2" borderId="6" xfId="0" applyNumberForma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0" fontId="3" fillId="0" borderId="18" xfId="0" applyFont="1" applyBorder="1"/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4" fontId="3" fillId="0" borderId="1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4" fillId="0" borderId="0" xfId="0" applyFont="1" applyFill="1"/>
    <xf numFmtId="0" fontId="3" fillId="0" borderId="7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/>
    <xf numFmtId="4" fontId="3" fillId="2" borderId="22" xfId="0" applyNumberFormat="1" applyFont="1" applyFill="1" applyBorder="1" applyAlignment="1">
      <alignment vertical="center" wrapText="1"/>
    </xf>
    <xf numFmtId="49" fontId="5" fillId="0" borderId="47" xfId="0" applyNumberFormat="1" applyFont="1" applyBorder="1" applyAlignment="1"/>
    <xf numFmtId="2" fontId="0" fillId="0" borderId="12" xfId="0" applyNumberFormat="1" applyBorder="1" applyAlignment="1">
      <alignment horizontal="center" vertical="center"/>
    </xf>
    <xf numFmtId="0" fontId="5" fillId="0" borderId="44" xfId="0" applyFont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top" wrapText="1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3" fillId="0" borderId="9" xfId="0" applyFont="1" applyFill="1" applyBorder="1"/>
    <xf numFmtId="2" fontId="3" fillId="0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view="pageLayout" topLeftCell="A43" zoomScaleNormal="80" workbookViewId="0">
      <selection activeCell="E57" sqref="E57:F57"/>
    </sheetView>
  </sheetViews>
  <sheetFormatPr defaultRowHeight="15" x14ac:dyDescent="0.25"/>
  <cols>
    <col min="1" max="1" width="9.140625" style="3"/>
    <col min="2" max="2" width="71.85546875" customWidth="1"/>
    <col min="3" max="3" width="6.7109375" customWidth="1"/>
    <col min="4" max="5" width="13.28515625" customWidth="1"/>
    <col min="6" max="6" width="18.5703125" style="84" customWidth="1"/>
    <col min="7" max="7" width="18.5703125" customWidth="1"/>
    <col min="8" max="8" width="9.140625" customWidth="1"/>
  </cols>
  <sheetData>
    <row r="1" spans="1:12" x14ac:dyDescent="0.25">
      <c r="A1" s="3" t="s">
        <v>109</v>
      </c>
    </row>
    <row r="2" spans="1:12" ht="15.75" thickBot="1" x14ac:dyDescent="0.3"/>
    <row r="3" spans="1:12" s="2" customFormat="1" ht="45" customHeight="1" thickBot="1" x14ac:dyDescent="0.3">
      <c r="A3" s="4" t="s">
        <v>0</v>
      </c>
      <c r="B3" s="5" t="s">
        <v>1</v>
      </c>
      <c r="C3" s="6" t="s">
        <v>2</v>
      </c>
      <c r="D3" s="6" t="s">
        <v>66</v>
      </c>
      <c r="E3" s="6" t="s">
        <v>108</v>
      </c>
      <c r="F3" s="85" t="s">
        <v>3</v>
      </c>
      <c r="G3" s="7" t="s">
        <v>51</v>
      </c>
      <c r="I3" s="1"/>
      <c r="J3" s="1"/>
      <c r="K3" s="1"/>
      <c r="L3" s="1"/>
    </row>
    <row r="4" spans="1:12" s="3" customFormat="1" ht="12" customHeight="1" thickBot="1" x14ac:dyDescent="0.3">
      <c r="A4" s="103" t="s">
        <v>4</v>
      </c>
      <c r="B4" s="104" t="s">
        <v>5</v>
      </c>
      <c r="C4" s="104" t="s">
        <v>6</v>
      </c>
      <c r="D4" s="104" t="s">
        <v>7</v>
      </c>
      <c r="E4" s="104" t="s">
        <v>8</v>
      </c>
      <c r="F4" s="105" t="s">
        <v>9</v>
      </c>
      <c r="G4" s="106" t="s">
        <v>10</v>
      </c>
    </row>
    <row r="5" spans="1:12" s="3" customFormat="1" ht="15.75" thickBot="1" x14ac:dyDescent="0.3">
      <c r="A5" s="107" t="s">
        <v>15</v>
      </c>
      <c r="B5" s="108" t="s">
        <v>53</v>
      </c>
      <c r="C5" s="109"/>
      <c r="D5" s="109"/>
      <c r="E5" s="109"/>
      <c r="F5" s="109"/>
      <c r="G5" s="110">
        <f>G6+G9</f>
        <v>0</v>
      </c>
    </row>
    <row r="6" spans="1:12" s="3" customFormat="1" x14ac:dyDescent="0.25">
      <c r="A6" s="111" t="s">
        <v>11</v>
      </c>
      <c r="B6" s="112" t="s">
        <v>80</v>
      </c>
      <c r="C6" s="112"/>
      <c r="D6" s="112"/>
      <c r="E6" s="112"/>
      <c r="F6" s="112"/>
      <c r="G6" s="113">
        <f>G7+G8</f>
        <v>0</v>
      </c>
    </row>
    <row r="7" spans="1:12" ht="187.5" customHeight="1" x14ac:dyDescent="0.25">
      <c r="A7" s="114" t="s">
        <v>16</v>
      </c>
      <c r="B7" s="115" t="s">
        <v>82</v>
      </c>
      <c r="C7" s="39" t="s">
        <v>12</v>
      </c>
      <c r="D7" s="39">
        <v>90</v>
      </c>
      <c r="E7" s="39">
        <v>12</v>
      </c>
      <c r="F7" s="86">
        <v>0</v>
      </c>
      <c r="G7" s="116">
        <f>D7*E7*F7</f>
        <v>0</v>
      </c>
    </row>
    <row r="8" spans="1:12" x14ac:dyDescent="0.25">
      <c r="A8" s="10" t="s">
        <v>17</v>
      </c>
      <c r="B8" s="32" t="s">
        <v>42</v>
      </c>
      <c r="C8" s="8" t="s">
        <v>12</v>
      </c>
      <c r="D8" s="63">
        <v>17000</v>
      </c>
      <c r="E8" s="8">
        <v>12</v>
      </c>
      <c r="F8" s="86">
        <v>0</v>
      </c>
      <c r="G8" s="35">
        <f>D8*E8*F8</f>
        <v>0</v>
      </c>
    </row>
    <row r="9" spans="1:12" ht="112.5" customHeight="1" thickBot="1" x14ac:dyDescent="0.3">
      <c r="A9" s="114" t="s">
        <v>13</v>
      </c>
      <c r="B9" s="117" t="s">
        <v>110</v>
      </c>
      <c r="C9" s="47" t="s">
        <v>12</v>
      </c>
      <c r="D9" s="47">
        <v>20</v>
      </c>
      <c r="E9" s="47">
        <v>12</v>
      </c>
      <c r="F9" s="118">
        <v>0</v>
      </c>
      <c r="G9" s="119">
        <f>D9*E9*F9</f>
        <v>0</v>
      </c>
    </row>
    <row r="10" spans="1:12" ht="30" customHeight="1" thickBot="1" x14ac:dyDescent="0.3">
      <c r="A10" s="64" t="s">
        <v>18</v>
      </c>
      <c r="B10" s="124" t="s">
        <v>103</v>
      </c>
      <c r="C10" s="125"/>
      <c r="D10" s="125"/>
      <c r="E10" s="125"/>
      <c r="F10" s="126"/>
      <c r="G10" s="73">
        <f>SUM(G11:G15)</f>
        <v>0</v>
      </c>
    </row>
    <row r="11" spans="1:12" x14ac:dyDescent="0.25">
      <c r="A11" s="114" t="s">
        <v>14</v>
      </c>
      <c r="B11" s="38" t="s">
        <v>19</v>
      </c>
      <c r="C11" s="39" t="s">
        <v>22</v>
      </c>
      <c r="D11" s="39">
        <v>2640</v>
      </c>
      <c r="E11" s="47">
        <v>12</v>
      </c>
      <c r="F11" s="86">
        <v>0</v>
      </c>
      <c r="G11" s="120">
        <f>D11*E11*F11</f>
        <v>0</v>
      </c>
    </row>
    <row r="12" spans="1:12" ht="30" x14ac:dyDescent="0.25">
      <c r="A12" s="114" t="s">
        <v>104</v>
      </c>
      <c r="B12" s="40" t="s">
        <v>79</v>
      </c>
      <c r="C12" s="39" t="s">
        <v>22</v>
      </c>
      <c r="D12" s="39">
        <v>4800</v>
      </c>
      <c r="E12" s="39">
        <v>12</v>
      </c>
      <c r="F12" s="86">
        <v>0</v>
      </c>
      <c r="G12" s="120">
        <f t="shared" ref="G12:G15" si="0">D12*E12*F12</f>
        <v>0</v>
      </c>
    </row>
    <row r="13" spans="1:12" ht="30" x14ac:dyDescent="0.25">
      <c r="A13" s="114" t="s">
        <v>105</v>
      </c>
      <c r="B13" s="40" t="s">
        <v>81</v>
      </c>
      <c r="C13" s="39" t="s">
        <v>22</v>
      </c>
      <c r="D13" s="39">
        <v>4800</v>
      </c>
      <c r="E13" s="47">
        <v>12</v>
      </c>
      <c r="F13" s="86">
        <v>0</v>
      </c>
      <c r="G13" s="120">
        <f t="shared" si="0"/>
        <v>0</v>
      </c>
    </row>
    <row r="14" spans="1:12" x14ac:dyDescent="0.25">
      <c r="A14" s="114" t="s">
        <v>106</v>
      </c>
      <c r="B14" s="38" t="s">
        <v>20</v>
      </c>
      <c r="C14" s="39" t="s">
        <v>12</v>
      </c>
      <c r="D14" s="39">
        <v>6500</v>
      </c>
      <c r="E14" s="39">
        <v>12</v>
      </c>
      <c r="F14" s="86">
        <v>0</v>
      </c>
      <c r="G14" s="120">
        <f t="shared" si="0"/>
        <v>0</v>
      </c>
    </row>
    <row r="15" spans="1:12" ht="15.75" thickBot="1" x14ac:dyDescent="0.3">
      <c r="A15" s="121" t="s">
        <v>107</v>
      </c>
      <c r="B15" s="122" t="s">
        <v>21</v>
      </c>
      <c r="C15" s="47" t="s">
        <v>12</v>
      </c>
      <c r="D15" s="47">
        <v>300</v>
      </c>
      <c r="E15" s="47">
        <v>12</v>
      </c>
      <c r="F15" s="102">
        <v>0</v>
      </c>
      <c r="G15" s="123">
        <f t="shared" si="0"/>
        <v>0</v>
      </c>
    </row>
    <row r="16" spans="1:12" ht="15.75" thickBot="1" x14ac:dyDescent="0.3">
      <c r="A16" s="64" t="s">
        <v>23</v>
      </c>
      <c r="B16" s="74" t="s">
        <v>52</v>
      </c>
      <c r="C16" s="75"/>
      <c r="D16" s="75"/>
      <c r="E16" s="75"/>
      <c r="F16" s="75"/>
      <c r="G16" s="76">
        <f>SUM(G17:G33)</f>
        <v>0</v>
      </c>
    </row>
    <row r="17" spans="1:7" x14ac:dyDescent="0.25">
      <c r="A17" s="91" t="s">
        <v>24</v>
      </c>
      <c r="B17" s="38" t="s">
        <v>25</v>
      </c>
      <c r="C17" s="39" t="s">
        <v>12</v>
      </c>
      <c r="D17" s="8">
        <v>300</v>
      </c>
      <c r="E17" s="8">
        <v>12</v>
      </c>
      <c r="F17" s="86">
        <v>0</v>
      </c>
      <c r="G17" s="36">
        <f>D17*E17*F17</f>
        <v>0</v>
      </c>
    </row>
    <row r="18" spans="1:7" x14ac:dyDescent="0.25">
      <c r="A18" s="91" t="s">
        <v>87</v>
      </c>
      <c r="B18" s="38" t="s">
        <v>26</v>
      </c>
      <c r="C18" s="39" t="s">
        <v>12</v>
      </c>
      <c r="D18" s="8">
        <v>60</v>
      </c>
      <c r="E18" s="8">
        <v>12</v>
      </c>
      <c r="F18" s="86">
        <v>0</v>
      </c>
      <c r="G18" s="36">
        <f t="shared" ref="G18:G33" si="1">D18*E18*F18</f>
        <v>0</v>
      </c>
    </row>
    <row r="19" spans="1:7" x14ac:dyDescent="0.25">
      <c r="A19" s="91" t="s">
        <v>88</v>
      </c>
      <c r="B19" s="38" t="s">
        <v>27</v>
      </c>
      <c r="C19" s="39" t="s">
        <v>12</v>
      </c>
      <c r="D19" s="8">
        <v>60</v>
      </c>
      <c r="E19" s="8">
        <v>12</v>
      </c>
      <c r="F19" s="86">
        <v>0</v>
      </c>
      <c r="G19" s="36">
        <f t="shared" si="1"/>
        <v>0</v>
      </c>
    </row>
    <row r="20" spans="1:7" x14ac:dyDescent="0.25">
      <c r="A20" s="91" t="s">
        <v>89</v>
      </c>
      <c r="B20" s="38" t="s">
        <v>28</v>
      </c>
      <c r="C20" s="39" t="s">
        <v>12</v>
      </c>
      <c r="D20" s="8">
        <v>60</v>
      </c>
      <c r="E20" s="8">
        <v>12</v>
      </c>
      <c r="F20" s="86">
        <v>0</v>
      </c>
      <c r="G20" s="36">
        <f t="shared" si="1"/>
        <v>0</v>
      </c>
    </row>
    <row r="21" spans="1:7" x14ac:dyDescent="0.25">
      <c r="A21" s="91" t="s">
        <v>90</v>
      </c>
      <c r="B21" s="38" t="s">
        <v>29</v>
      </c>
      <c r="C21" s="39" t="s">
        <v>12</v>
      </c>
      <c r="D21" s="8">
        <v>20</v>
      </c>
      <c r="E21" s="8">
        <v>12</v>
      </c>
      <c r="F21" s="86">
        <v>0</v>
      </c>
      <c r="G21" s="36">
        <f t="shared" si="1"/>
        <v>0</v>
      </c>
    </row>
    <row r="22" spans="1:7" x14ac:dyDescent="0.25">
      <c r="A22" s="91" t="s">
        <v>91</v>
      </c>
      <c r="B22" s="38" t="s">
        <v>30</v>
      </c>
      <c r="C22" s="39" t="s">
        <v>12</v>
      </c>
      <c r="D22" s="8">
        <v>20</v>
      </c>
      <c r="E22" s="8">
        <v>12</v>
      </c>
      <c r="F22" s="86">
        <v>0</v>
      </c>
      <c r="G22" s="36">
        <f t="shared" si="1"/>
        <v>0</v>
      </c>
    </row>
    <row r="23" spans="1:7" x14ac:dyDescent="0.25">
      <c r="A23" s="91" t="s">
        <v>92</v>
      </c>
      <c r="B23" s="38" t="s">
        <v>31</v>
      </c>
      <c r="C23" s="39" t="s">
        <v>12</v>
      </c>
      <c r="D23" s="8">
        <v>20</v>
      </c>
      <c r="E23" s="8">
        <v>12</v>
      </c>
      <c r="F23" s="86">
        <v>0</v>
      </c>
      <c r="G23" s="36">
        <f t="shared" si="1"/>
        <v>0</v>
      </c>
    </row>
    <row r="24" spans="1:7" x14ac:dyDescent="0.25">
      <c r="A24" s="91" t="s">
        <v>93</v>
      </c>
      <c r="B24" s="38" t="s">
        <v>32</v>
      </c>
      <c r="C24" s="39" t="s">
        <v>12</v>
      </c>
      <c r="D24" s="8">
        <v>20</v>
      </c>
      <c r="E24" s="8">
        <v>12</v>
      </c>
      <c r="F24" s="86">
        <v>0</v>
      </c>
      <c r="G24" s="36">
        <f t="shared" si="1"/>
        <v>0</v>
      </c>
    </row>
    <row r="25" spans="1:7" ht="15" customHeight="1" x14ac:dyDescent="0.25">
      <c r="A25" s="91" t="s">
        <v>94</v>
      </c>
      <c r="B25" s="40" t="s">
        <v>33</v>
      </c>
      <c r="C25" s="39" t="s">
        <v>22</v>
      </c>
      <c r="D25" s="8">
        <v>20</v>
      </c>
      <c r="E25" s="8">
        <v>12</v>
      </c>
      <c r="F25" s="86">
        <v>0</v>
      </c>
      <c r="G25" s="36">
        <f>D25*E25*F25</f>
        <v>0</v>
      </c>
    </row>
    <row r="26" spans="1:7" ht="15" customHeight="1" x14ac:dyDescent="0.25">
      <c r="A26" s="91" t="s">
        <v>95</v>
      </c>
      <c r="B26" s="40" t="s">
        <v>34</v>
      </c>
      <c r="C26" s="39" t="s">
        <v>22</v>
      </c>
      <c r="D26" s="8">
        <v>35</v>
      </c>
      <c r="E26" s="8">
        <v>12</v>
      </c>
      <c r="F26" s="86">
        <v>0</v>
      </c>
      <c r="G26" s="36">
        <f t="shared" si="1"/>
        <v>0</v>
      </c>
    </row>
    <row r="27" spans="1:7" ht="15" customHeight="1" x14ac:dyDescent="0.25">
      <c r="A27" s="91" t="s">
        <v>96</v>
      </c>
      <c r="B27" s="40" t="s">
        <v>35</v>
      </c>
      <c r="C27" s="39" t="s">
        <v>22</v>
      </c>
      <c r="D27" s="8">
        <v>5</v>
      </c>
      <c r="E27" s="8">
        <v>12</v>
      </c>
      <c r="F27" s="86">
        <v>0</v>
      </c>
      <c r="G27" s="36">
        <f t="shared" si="1"/>
        <v>0</v>
      </c>
    </row>
    <row r="28" spans="1:7" ht="15" customHeight="1" x14ac:dyDescent="0.25">
      <c r="A28" s="91" t="s">
        <v>97</v>
      </c>
      <c r="B28" s="40" t="s">
        <v>36</v>
      </c>
      <c r="C28" s="39" t="s">
        <v>22</v>
      </c>
      <c r="D28" s="8">
        <v>20</v>
      </c>
      <c r="E28" s="8">
        <v>12</v>
      </c>
      <c r="F28" s="86">
        <v>0</v>
      </c>
      <c r="G28" s="36">
        <f t="shared" si="1"/>
        <v>0</v>
      </c>
    </row>
    <row r="29" spans="1:7" ht="15" customHeight="1" x14ac:dyDescent="0.25">
      <c r="A29" s="91" t="s">
        <v>98</v>
      </c>
      <c r="B29" s="40" t="s">
        <v>37</v>
      </c>
      <c r="C29" s="39" t="s">
        <v>22</v>
      </c>
      <c r="D29" s="8">
        <v>35</v>
      </c>
      <c r="E29" s="8">
        <v>12</v>
      </c>
      <c r="F29" s="86">
        <v>0</v>
      </c>
      <c r="G29" s="36">
        <f t="shared" si="1"/>
        <v>0</v>
      </c>
    </row>
    <row r="30" spans="1:7" ht="15" customHeight="1" x14ac:dyDescent="0.25">
      <c r="A30" s="91" t="s">
        <v>99</v>
      </c>
      <c r="B30" s="40" t="s">
        <v>38</v>
      </c>
      <c r="C30" s="39" t="s">
        <v>22</v>
      </c>
      <c r="D30" s="8">
        <v>5</v>
      </c>
      <c r="E30" s="8">
        <v>12</v>
      </c>
      <c r="F30" s="86">
        <v>0</v>
      </c>
      <c r="G30" s="36">
        <f t="shared" si="1"/>
        <v>0</v>
      </c>
    </row>
    <row r="31" spans="1:7" ht="15" customHeight="1" x14ac:dyDescent="0.25">
      <c r="A31" s="91" t="s">
        <v>100</v>
      </c>
      <c r="B31" s="40" t="s">
        <v>39</v>
      </c>
      <c r="C31" s="39" t="s">
        <v>22</v>
      </c>
      <c r="D31" s="8">
        <v>20</v>
      </c>
      <c r="E31" s="8">
        <v>12</v>
      </c>
      <c r="F31" s="86">
        <v>0</v>
      </c>
      <c r="G31" s="36">
        <f t="shared" si="1"/>
        <v>0</v>
      </c>
    </row>
    <row r="32" spans="1:7" x14ac:dyDescent="0.25">
      <c r="A32" s="91" t="s">
        <v>101</v>
      </c>
      <c r="B32" s="40" t="s">
        <v>40</v>
      </c>
      <c r="C32" s="39" t="s">
        <v>22</v>
      </c>
      <c r="D32" s="8">
        <v>35</v>
      </c>
      <c r="E32" s="8">
        <v>12</v>
      </c>
      <c r="F32" s="86">
        <v>0</v>
      </c>
      <c r="G32" s="36">
        <f t="shared" si="1"/>
        <v>0</v>
      </c>
    </row>
    <row r="33" spans="1:7" ht="15" customHeight="1" thickBot="1" x14ac:dyDescent="0.3">
      <c r="A33" s="91" t="s">
        <v>102</v>
      </c>
      <c r="B33" s="40" t="s">
        <v>41</v>
      </c>
      <c r="C33" s="39" t="s">
        <v>22</v>
      </c>
      <c r="D33" s="8">
        <v>5</v>
      </c>
      <c r="E33" s="8">
        <v>12</v>
      </c>
      <c r="F33" s="86">
        <v>0</v>
      </c>
      <c r="G33" s="36">
        <f t="shared" si="1"/>
        <v>0</v>
      </c>
    </row>
    <row r="34" spans="1:7" ht="30" customHeight="1" thickBot="1" x14ac:dyDescent="0.3">
      <c r="A34" s="77" t="s">
        <v>43</v>
      </c>
      <c r="B34" s="124" t="s">
        <v>54</v>
      </c>
      <c r="C34" s="125"/>
      <c r="D34" s="125"/>
      <c r="E34" s="125"/>
      <c r="F34" s="125"/>
      <c r="G34" s="73">
        <f>G35</f>
        <v>0</v>
      </c>
    </row>
    <row r="35" spans="1:7" ht="15" customHeight="1" thickBot="1" x14ac:dyDescent="0.3">
      <c r="A35" s="13" t="s">
        <v>44</v>
      </c>
      <c r="B35" s="41" t="s">
        <v>86</v>
      </c>
      <c r="C35" s="42" t="s">
        <v>12</v>
      </c>
      <c r="D35" s="42">
        <v>90</v>
      </c>
      <c r="E35" s="31">
        <v>12</v>
      </c>
      <c r="F35" s="86">
        <v>0</v>
      </c>
      <c r="G35" s="43">
        <f>D35*E35*F35</f>
        <v>0</v>
      </c>
    </row>
    <row r="36" spans="1:7" ht="60" customHeight="1" thickBot="1" x14ac:dyDescent="0.3">
      <c r="A36" s="64" t="s">
        <v>47</v>
      </c>
      <c r="B36" s="66" t="s">
        <v>84</v>
      </c>
      <c r="C36" s="67"/>
      <c r="D36" s="68" t="s">
        <v>67</v>
      </c>
      <c r="E36" s="69"/>
      <c r="F36" s="67"/>
      <c r="G36" s="73">
        <f>SUM(G37:G39)</f>
        <v>0</v>
      </c>
    </row>
    <row r="37" spans="1:7" ht="30" x14ac:dyDescent="0.25">
      <c r="A37" s="12" t="s">
        <v>48</v>
      </c>
      <c r="B37" s="44" t="s">
        <v>46</v>
      </c>
      <c r="C37" s="45" t="s">
        <v>12</v>
      </c>
      <c r="D37" s="45">
        <v>85</v>
      </c>
      <c r="E37" s="45">
        <v>12</v>
      </c>
      <c r="F37" s="86">
        <v>0</v>
      </c>
      <c r="G37" s="46">
        <f>D37*F37</f>
        <v>0</v>
      </c>
    </row>
    <row r="38" spans="1:7" ht="30" x14ac:dyDescent="0.25">
      <c r="A38" s="10" t="s">
        <v>49</v>
      </c>
      <c r="B38" s="40" t="s">
        <v>78</v>
      </c>
      <c r="C38" s="39" t="s">
        <v>12</v>
      </c>
      <c r="D38" s="39">
        <v>5</v>
      </c>
      <c r="E38" s="39">
        <v>12</v>
      </c>
      <c r="F38" s="86">
        <v>0</v>
      </c>
      <c r="G38" s="35">
        <f>D38*F38</f>
        <v>0</v>
      </c>
    </row>
    <row r="39" spans="1:7" ht="15.75" thickBot="1" x14ac:dyDescent="0.3">
      <c r="A39" s="11" t="s">
        <v>50</v>
      </c>
      <c r="B39" s="33" t="s">
        <v>45</v>
      </c>
      <c r="C39" s="47" t="s">
        <v>12</v>
      </c>
      <c r="D39" s="48">
        <v>20</v>
      </c>
      <c r="E39" s="47">
        <v>12</v>
      </c>
      <c r="F39" s="102">
        <v>0</v>
      </c>
      <c r="G39" s="37">
        <f>D39*F39</f>
        <v>0</v>
      </c>
    </row>
    <row r="40" spans="1:7" ht="60" customHeight="1" thickBot="1" x14ac:dyDescent="0.3">
      <c r="A40" s="65" t="s">
        <v>68</v>
      </c>
      <c r="B40" s="66" t="s">
        <v>85</v>
      </c>
      <c r="C40" s="67"/>
      <c r="D40" s="68" t="s">
        <v>69</v>
      </c>
      <c r="E40" s="69"/>
      <c r="F40" s="89"/>
      <c r="G40" s="73">
        <f>SUM(G41:G43)</f>
        <v>0</v>
      </c>
    </row>
    <row r="41" spans="1:7" ht="30" x14ac:dyDescent="0.25">
      <c r="A41" s="12" t="s">
        <v>70</v>
      </c>
      <c r="B41" s="44" t="s">
        <v>46</v>
      </c>
      <c r="C41" s="45" t="s">
        <v>12</v>
      </c>
      <c r="D41" s="45">
        <v>10</v>
      </c>
      <c r="E41" s="45">
        <v>12</v>
      </c>
      <c r="F41" s="86">
        <v>0</v>
      </c>
      <c r="G41" s="46">
        <f>D41*F41</f>
        <v>0</v>
      </c>
    </row>
    <row r="42" spans="1:7" ht="30" x14ac:dyDescent="0.25">
      <c r="A42" s="10" t="s">
        <v>71</v>
      </c>
      <c r="B42" s="40" t="s">
        <v>78</v>
      </c>
      <c r="C42" s="39" t="s">
        <v>12</v>
      </c>
      <c r="D42" s="39">
        <v>5</v>
      </c>
      <c r="E42" s="39">
        <v>12</v>
      </c>
      <c r="F42" s="86">
        <v>0</v>
      </c>
      <c r="G42" s="35">
        <f>D42*F42</f>
        <v>0</v>
      </c>
    </row>
    <row r="43" spans="1:7" ht="15.75" thickBot="1" x14ac:dyDescent="0.3">
      <c r="A43" s="78" t="s">
        <v>72</v>
      </c>
      <c r="B43" s="79" t="s">
        <v>45</v>
      </c>
      <c r="C43" s="80" t="s">
        <v>12</v>
      </c>
      <c r="D43" s="81">
        <v>5</v>
      </c>
      <c r="E43" s="80">
        <v>12</v>
      </c>
      <c r="F43" s="93">
        <v>0</v>
      </c>
      <c r="G43" s="82">
        <f>D43*F43</f>
        <v>0</v>
      </c>
    </row>
    <row r="44" spans="1:7" x14ac:dyDescent="0.25">
      <c r="A44" s="16"/>
      <c r="B44" s="34"/>
      <c r="C44" s="34"/>
      <c r="D44" s="34"/>
      <c r="E44" s="34"/>
      <c r="F44" s="87"/>
      <c r="G44" s="49"/>
    </row>
    <row r="45" spans="1:7" x14ac:dyDescent="0.25">
      <c r="A45" s="16"/>
      <c r="B45" s="34"/>
      <c r="C45" s="34"/>
      <c r="D45" s="34"/>
      <c r="E45" s="34"/>
      <c r="F45" s="87"/>
      <c r="G45" s="49"/>
    </row>
    <row r="46" spans="1:7" x14ac:dyDescent="0.25">
      <c r="A46" s="16"/>
      <c r="B46" s="34"/>
      <c r="C46" s="34"/>
      <c r="D46" s="34"/>
      <c r="E46" s="34"/>
      <c r="F46" s="87"/>
      <c r="G46" s="49"/>
    </row>
    <row r="47" spans="1:7" x14ac:dyDescent="0.25">
      <c r="A47" s="16"/>
      <c r="B47" s="34"/>
      <c r="C47" s="34"/>
      <c r="D47" s="34"/>
      <c r="E47" s="34"/>
      <c r="F47" s="87"/>
      <c r="G47" s="49"/>
    </row>
    <row r="48" spans="1:7" x14ac:dyDescent="0.25">
      <c r="A48" s="16"/>
      <c r="B48" s="34"/>
      <c r="C48" s="34"/>
      <c r="D48" s="34"/>
      <c r="E48" s="34"/>
      <c r="F48" s="87"/>
      <c r="G48" s="49"/>
    </row>
    <row r="49" spans="1:8" x14ac:dyDescent="0.25">
      <c r="A49" s="9" t="s">
        <v>75</v>
      </c>
      <c r="B49" s="30"/>
      <c r="C49" s="30"/>
      <c r="D49" s="30"/>
      <c r="E49" s="30"/>
      <c r="F49" s="88"/>
      <c r="G49" s="30"/>
    </row>
    <row r="50" spans="1:8" ht="15.75" thickBot="1" x14ac:dyDescent="0.3">
      <c r="B50" s="30"/>
      <c r="C50" s="30"/>
      <c r="D50" s="30"/>
      <c r="E50" s="30"/>
      <c r="F50" s="88"/>
      <c r="G50" s="30"/>
    </row>
    <row r="51" spans="1:8" ht="60" customHeight="1" thickBot="1" x14ac:dyDescent="0.3">
      <c r="A51" s="70" t="s">
        <v>55</v>
      </c>
      <c r="B51" s="71" t="s">
        <v>56</v>
      </c>
      <c r="C51" s="72"/>
      <c r="D51" s="68" t="s">
        <v>76</v>
      </c>
      <c r="E51" s="129" t="s">
        <v>77</v>
      </c>
      <c r="F51" s="130"/>
      <c r="G51" s="94" t="s">
        <v>74</v>
      </c>
      <c r="H51" s="26"/>
    </row>
    <row r="52" spans="1:8" x14ac:dyDescent="0.25">
      <c r="A52" s="15" t="s">
        <v>15</v>
      </c>
      <c r="B52" s="50" t="s">
        <v>57</v>
      </c>
      <c r="C52" s="51"/>
      <c r="D52" s="52">
        <f>G5</f>
        <v>0</v>
      </c>
      <c r="E52" s="131">
        <f>D52</f>
        <v>0</v>
      </c>
      <c r="F52" s="132"/>
      <c r="G52" s="95">
        <f>D52+E52</f>
        <v>0</v>
      </c>
      <c r="H52" s="27"/>
    </row>
    <row r="53" spans="1:8" x14ac:dyDescent="0.25">
      <c r="A53" s="14" t="s">
        <v>18</v>
      </c>
      <c r="B53" s="53" t="s">
        <v>58</v>
      </c>
      <c r="C53" s="54"/>
      <c r="D53" s="55">
        <f>G10</f>
        <v>0</v>
      </c>
      <c r="E53" s="127">
        <f>D53</f>
        <v>0</v>
      </c>
      <c r="F53" s="128"/>
      <c r="G53" s="96">
        <f>D53+E53</f>
        <v>0</v>
      </c>
      <c r="H53" s="27"/>
    </row>
    <row r="54" spans="1:8" x14ac:dyDescent="0.25">
      <c r="A54" s="14" t="s">
        <v>23</v>
      </c>
      <c r="B54" s="53" t="s">
        <v>59</v>
      </c>
      <c r="C54" s="54"/>
      <c r="D54" s="55">
        <f>G16</f>
        <v>0</v>
      </c>
      <c r="E54" s="127">
        <f>D54</f>
        <v>0</v>
      </c>
      <c r="F54" s="128"/>
      <c r="G54" s="96">
        <f>D54+E54</f>
        <v>0</v>
      </c>
      <c r="H54" s="27"/>
    </row>
    <row r="55" spans="1:8" x14ac:dyDescent="0.25">
      <c r="A55" s="14" t="s">
        <v>43</v>
      </c>
      <c r="B55" s="53" t="s">
        <v>60</v>
      </c>
      <c r="C55" s="54"/>
      <c r="D55" s="55">
        <f>G34</f>
        <v>0</v>
      </c>
      <c r="E55" s="127">
        <f>D55</f>
        <v>0</v>
      </c>
      <c r="F55" s="128"/>
      <c r="G55" s="96">
        <f>D55+E55</f>
        <v>0</v>
      </c>
      <c r="H55" s="27"/>
    </row>
    <row r="56" spans="1:8" x14ac:dyDescent="0.25">
      <c r="A56" s="18" t="s">
        <v>47</v>
      </c>
      <c r="B56" s="20" t="s">
        <v>61</v>
      </c>
      <c r="C56" s="21"/>
      <c r="D56" s="17">
        <f>G36</f>
        <v>0</v>
      </c>
      <c r="E56" s="135"/>
      <c r="F56" s="136"/>
      <c r="G56" s="97">
        <f>D56</f>
        <v>0</v>
      </c>
      <c r="H56" s="28"/>
    </row>
    <row r="57" spans="1:8" ht="15.75" thickBot="1" x14ac:dyDescent="0.3">
      <c r="A57" s="19" t="s">
        <v>68</v>
      </c>
      <c r="B57" s="22" t="s">
        <v>73</v>
      </c>
      <c r="C57" s="22"/>
      <c r="D57" s="92"/>
      <c r="E57" s="133">
        <f>G40</f>
        <v>0</v>
      </c>
      <c r="F57" s="134"/>
      <c r="G57" s="98">
        <f>E57</f>
        <v>0</v>
      </c>
      <c r="H57" s="29"/>
    </row>
    <row r="58" spans="1:8" x14ac:dyDescent="0.25">
      <c r="A58" s="23" t="s">
        <v>62</v>
      </c>
      <c r="B58" s="56"/>
      <c r="C58" s="57"/>
      <c r="D58" s="52">
        <f>SUM(D52:D56)</f>
        <v>0</v>
      </c>
      <c r="E58" s="131">
        <f>E52+E53+E54+E55+E57</f>
        <v>0</v>
      </c>
      <c r="F58" s="132"/>
      <c r="G58" s="99">
        <f>D58+E58</f>
        <v>0</v>
      </c>
      <c r="H58" s="27"/>
    </row>
    <row r="59" spans="1:8" x14ac:dyDescent="0.25">
      <c r="A59" s="24" t="s">
        <v>63</v>
      </c>
      <c r="B59" s="58"/>
      <c r="C59" s="59"/>
      <c r="D59" s="55">
        <f>G34</f>
        <v>0</v>
      </c>
      <c r="E59" s="127">
        <f>D59</f>
        <v>0</v>
      </c>
      <c r="F59" s="128"/>
      <c r="G59" s="100">
        <f>D59+E59</f>
        <v>0</v>
      </c>
      <c r="H59" s="27"/>
    </row>
    <row r="60" spans="1:8" ht="15.75" x14ac:dyDescent="0.25">
      <c r="A60" s="90" t="s">
        <v>83</v>
      </c>
      <c r="B60" s="58"/>
      <c r="C60" s="59"/>
      <c r="D60" s="83">
        <f>SUM(D58:D59)</f>
        <v>0</v>
      </c>
      <c r="E60" s="137">
        <f>SUM(E58:F59)</f>
        <v>0</v>
      </c>
      <c r="F60" s="138"/>
      <c r="G60" s="101">
        <f>SUM(G58:G59)</f>
        <v>0</v>
      </c>
      <c r="H60" s="27"/>
    </row>
    <row r="61" spans="1:8" x14ac:dyDescent="0.25">
      <c r="A61" s="24" t="s">
        <v>64</v>
      </c>
      <c r="B61" s="58"/>
      <c r="C61" s="59"/>
      <c r="D61" s="55">
        <f>D58*0.25</f>
        <v>0</v>
      </c>
      <c r="E61" s="127">
        <f>E58*0.25</f>
        <v>0</v>
      </c>
      <c r="F61" s="128"/>
      <c r="G61" s="100">
        <f>D61+E61</f>
        <v>0</v>
      </c>
      <c r="H61" s="27"/>
    </row>
    <row r="62" spans="1:8" ht="15.75" thickBot="1" x14ac:dyDescent="0.3">
      <c r="A62" s="25" t="s">
        <v>65</v>
      </c>
      <c r="B62" s="60"/>
      <c r="C62" s="61"/>
      <c r="D62" s="62">
        <f>SUM(D60:D61)</f>
        <v>0</v>
      </c>
      <c r="E62" s="133">
        <f>SUM(E60:F61)</f>
        <v>0</v>
      </c>
      <c r="F62" s="134"/>
      <c r="G62" s="98">
        <f>D62+E62</f>
        <v>0</v>
      </c>
      <c r="H62" s="27"/>
    </row>
  </sheetData>
  <mergeCells count="14">
    <mergeCell ref="E62:F62"/>
    <mergeCell ref="E56:F56"/>
    <mergeCell ref="E58:F58"/>
    <mergeCell ref="E59:F59"/>
    <mergeCell ref="E61:F61"/>
    <mergeCell ref="E60:F60"/>
    <mergeCell ref="E57:F57"/>
    <mergeCell ref="B10:F10"/>
    <mergeCell ref="E54:F54"/>
    <mergeCell ref="E55:F55"/>
    <mergeCell ref="E51:F51"/>
    <mergeCell ref="E52:F52"/>
    <mergeCell ref="E53:F53"/>
    <mergeCell ref="B34:F3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Footer>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Behtanić</dc:creator>
  <cp:lastModifiedBy>Ondina Pičulin</cp:lastModifiedBy>
  <cp:lastPrinted>2015-07-07T11:29:23Z</cp:lastPrinted>
  <dcterms:created xsi:type="dcterms:W3CDTF">2015-06-07T17:45:05Z</dcterms:created>
  <dcterms:modified xsi:type="dcterms:W3CDTF">2015-07-09T12:06:24Z</dcterms:modified>
</cp:coreProperties>
</file>