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65" windowWidth="23250" windowHeight="11730"/>
  </bookViews>
  <sheets>
    <sheet name="Fiskna telefonija_troškovnik" sheetId="1" r:id="rId1"/>
  </sheets>
  <definedNames>
    <definedName name="_xlnm.Print_Area" localSheetId="0">'Fiskna telefonija_troškovnik'!$A$1:$H$74</definedName>
  </definedNames>
  <calcPr calcId="125725"/>
</workbook>
</file>

<file path=xl/calcChain.xml><?xml version="1.0" encoding="utf-8"?>
<calcChain xmlns="http://schemas.openxmlformats.org/spreadsheetml/2006/main">
  <c r="G10" i="1"/>
  <c r="G9"/>
  <c r="F63" l="1"/>
  <c r="F62"/>
  <c r="H15" l="1"/>
  <c r="G22" l="1"/>
  <c r="H16"/>
  <c r="G56"/>
  <c r="G35"/>
  <c r="G26"/>
  <c r="G23"/>
  <c r="D62" l="1"/>
  <c r="D63"/>
  <c r="E63"/>
  <c r="E62"/>
  <c r="G42"/>
  <c r="G43"/>
  <c r="G44"/>
  <c r="G45"/>
  <c r="G46"/>
  <c r="G47"/>
  <c r="G48"/>
  <c r="G49"/>
  <c r="G50"/>
  <c r="G51"/>
  <c r="G52"/>
  <c r="G53"/>
  <c r="G54"/>
  <c r="G41"/>
  <c r="G27"/>
  <c r="G28"/>
  <c r="G29"/>
  <c r="G30"/>
  <c r="G31"/>
  <c r="G32"/>
  <c r="G33"/>
  <c r="G34"/>
  <c r="G36"/>
  <c r="G37"/>
  <c r="G38"/>
  <c r="G39"/>
  <c r="G57" l="1"/>
  <c r="F64" s="1"/>
  <c r="F65" s="1"/>
  <c r="F66" l="1"/>
  <c r="F67" s="1"/>
  <c r="E64"/>
  <c r="E65" s="1"/>
  <c r="D64"/>
  <c r="D65" s="1"/>
  <c r="E66" l="1"/>
  <c r="E67"/>
  <c r="D66"/>
  <c r="D67" s="1"/>
</calcChain>
</file>

<file path=xl/sharedStrings.xml><?xml version="1.0" encoding="utf-8"?>
<sst xmlns="http://schemas.openxmlformats.org/spreadsheetml/2006/main" count="158" uniqueCount="98">
  <si>
    <t>1.</t>
  </si>
  <si>
    <t>3.</t>
  </si>
  <si>
    <t>TROŠKOVNIK A</t>
  </si>
  <si>
    <t>2.</t>
  </si>
  <si>
    <t>SVEUKUPNO:</t>
  </si>
  <si>
    <t>TROŠKOVNIK C</t>
  </si>
  <si>
    <t>RED.BR.</t>
  </si>
  <si>
    <t>TROŠKOVNIK</t>
  </si>
  <si>
    <t>TROŠKOVNIK B</t>
  </si>
  <si>
    <t>U _____________, dana _______________</t>
  </si>
  <si>
    <t>PONUDITELJ:</t>
  </si>
  <si>
    <t>________________</t>
  </si>
  <si>
    <t>potpis ovlaštene osobe ponuditelja i ovjera</t>
  </si>
  <si>
    <t>PDV</t>
  </si>
  <si>
    <t>Ukupna cijena ponude s PDV-om</t>
  </si>
  <si>
    <t xml:space="preserve">Redni broj </t>
  </si>
  <si>
    <t xml:space="preserve">REKAPITULACIJA </t>
  </si>
  <si>
    <t>Jedinica mjere</t>
  </si>
  <si>
    <t>Redni broj</t>
  </si>
  <si>
    <t>FOND ZA ZAŠTITU OKOLIŠA I ENERGETSKU UČINKOVITOST</t>
  </si>
  <si>
    <t>Naziv usluge</t>
  </si>
  <si>
    <t>ISDN PRA</t>
  </si>
  <si>
    <t>priključak</t>
  </si>
  <si>
    <t>Broj priključaka</t>
  </si>
  <si>
    <t>Broj kanala</t>
  </si>
  <si>
    <t xml:space="preserve"> Ukupna cijena u kn bez PDV-a</t>
  </si>
  <si>
    <t>Jedinična cijena u kn</t>
  </si>
  <si>
    <t>TROŠKOVNIK A  - Priključna pristojba - govorne usluge</t>
  </si>
  <si>
    <t>TROŠKOVNIK B - Mjesečna naknada - govorne usluge</t>
  </si>
  <si>
    <t>Broj mjeseci</t>
  </si>
  <si>
    <r>
      <t xml:space="preserve">TROŠKOVNIK C - </t>
    </r>
    <r>
      <rPr>
        <b/>
        <sz val="12"/>
        <color theme="1"/>
        <rFont val="Calibri"/>
        <family val="2"/>
        <charset val="238"/>
        <scheme val="minor"/>
      </rPr>
      <t>Usluge poziva</t>
    </r>
  </si>
  <si>
    <t>Mjesečna količina</t>
  </si>
  <si>
    <t>Ukupno bez PDV-a</t>
  </si>
  <si>
    <t>Govorni servis - nacionalni promet</t>
  </si>
  <si>
    <t>Govorni servis - međunarodni promet</t>
  </si>
  <si>
    <t>Pozivi prema fiksnim međunarodnim mrežama</t>
  </si>
  <si>
    <t>Pozivi prema fiksnim mrežama</t>
  </si>
  <si>
    <t>Pozivi prema mobilnim mrežama</t>
  </si>
  <si>
    <t>sek.</t>
  </si>
  <si>
    <t>Austrija</t>
  </si>
  <si>
    <t>Njemačka</t>
  </si>
  <si>
    <t>Bosna i Hercegovina</t>
  </si>
  <si>
    <t>Italija</t>
  </si>
  <si>
    <t>Mađarska</t>
  </si>
  <si>
    <t>Slovenija</t>
  </si>
  <si>
    <t>Srbija</t>
  </si>
  <si>
    <t>Češka</t>
  </si>
  <si>
    <t>Rumunjska</t>
  </si>
  <si>
    <t>Francuska</t>
  </si>
  <si>
    <t>Velika Britanija</t>
  </si>
  <si>
    <t>Nizozemska</t>
  </si>
  <si>
    <t>USA</t>
  </si>
  <si>
    <t>Rusija</t>
  </si>
  <si>
    <t>Pozivi prema mobilnim međunarodnim mrežama</t>
  </si>
  <si>
    <t>Jedinična cijena u kn bez PDV-a (kn/sek.)</t>
  </si>
  <si>
    <t>Uspostava poziva</t>
  </si>
  <si>
    <t>Uspostave poziva</t>
  </si>
  <si>
    <t>količina poziva</t>
  </si>
  <si>
    <t>1.1.</t>
  </si>
  <si>
    <t>1.2.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</si>
  <si>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</si>
  <si>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</si>
  <si>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</si>
  <si>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</si>
  <si>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</si>
  <si>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</si>
  <si>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</si>
  <si>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</si>
  <si>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</si>
  <si>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</si>
  <si>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</si>
  <si>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</si>
  <si>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</si>
  <si>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</si>
  <si>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</si>
  <si>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2.2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</si>
  <si>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</si>
  <si>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</si>
  <si>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</si>
  <si>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</si>
  <si>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</si>
  <si>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</si>
  <si>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</si>
  <si>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</si>
  <si>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</si>
  <si>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</si>
  <si>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</si>
  <si>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</si>
  <si>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</si>
  <si>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3.1.</t>
  </si>
  <si>
    <t>PRVI UGOVOR Cijena za 12 mjeseci</t>
  </si>
  <si>
    <t>DRUGI UGOVOR  Cijena za 12 mjeseci</t>
  </si>
  <si>
    <t>UKUPNO CIJENA ZA 24 MJESECA</t>
  </si>
  <si>
    <t>Cijena ponude bez PDV-a</t>
  </si>
  <si>
    <t>Zagreb, Radnička cesta 80</t>
  </si>
  <si>
    <t>2.2.14.</t>
  </si>
  <si>
    <t>FIKSNA TELEFONIJA - TROŠKOVNIK 2017</t>
  </si>
  <si>
    <t>Obrazac  2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</si>
</sst>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000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0" fillId="0" borderId="0" xfId="0" applyNumberFormat="1"/>
    <xf numFmtId="0" fontId="0" fillId="0" borderId="15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4" fontId="0" fillId="0" borderId="0" xfId="0" applyNumberFormat="1" applyBorder="1"/>
    <xf numFmtId="49" fontId="0" fillId="0" borderId="0" xfId="0" applyNumberFormat="1"/>
    <xf numFmtId="49" fontId="2" fillId="0" borderId="0" xfId="0" applyNumberFormat="1" applyFont="1"/>
    <xf numFmtId="0" fontId="4" fillId="0" borderId="0" xfId="0" applyFont="1"/>
    <xf numFmtId="4" fontId="4" fillId="0" borderId="0" xfId="0" applyNumberFormat="1" applyFont="1"/>
    <xf numFmtId="49" fontId="5" fillId="0" borderId="0" xfId="0" applyNumberFormat="1" applyFont="1" applyAlignment="1">
      <alignment horizontal="right"/>
    </xf>
    <xf numFmtId="0" fontId="2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/>
    <xf numFmtId="4" fontId="1" fillId="0" borderId="0" xfId="0" applyNumberFormat="1" applyFont="1" applyBorder="1" applyAlignment="1"/>
    <xf numFmtId="4" fontId="4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3" fontId="0" fillId="0" borderId="0" xfId="0" applyNumberFormat="1"/>
    <xf numFmtId="165" fontId="1" fillId="0" borderId="2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49" fontId="0" fillId="2" borderId="17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9" xfId="0" applyNumberFormat="1" applyFont="1" applyBorder="1" applyAlignment="1">
      <alignment horizontal="center" vertical="center"/>
    </xf>
    <xf numFmtId="4" fontId="0" fillId="0" borderId="35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3" borderId="1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0" fillId="0" borderId="34" xfId="0" applyBorder="1"/>
    <xf numFmtId="4" fontId="0" fillId="0" borderId="27" xfId="0" applyNumberFormat="1" applyFont="1" applyBorder="1" applyAlignment="1">
      <alignment horizontal="center" vertical="center"/>
    </xf>
    <xf numFmtId="4" fontId="0" fillId="0" borderId="36" xfId="0" applyNumberFormat="1" applyBorder="1"/>
    <xf numFmtId="4" fontId="0" fillId="0" borderId="30" xfId="0" applyNumberFormat="1" applyBorder="1"/>
    <xf numFmtId="4" fontId="0" fillId="0" borderId="31" xfId="0" applyNumberFormat="1" applyBorder="1"/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 wrapText="1"/>
    </xf>
    <xf numFmtId="4" fontId="1" fillId="4" borderId="19" xfId="0" applyNumberFormat="1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wrapText="1"/>
    </xf>
    <xf numFmtId="4" fontId="1" fillId="2" borderId="18" xfId="0" applyNumberFormat="1" applyFont="1" applyFill="1" applyBorder="1" applyAlignment="1">
      <alignment horizontal="center" vertical="center"/>
    </xf>
    <xf numFmtId="4" fontId="1" fillId="2" borderId="19" xfId="0" applyNumberFormat="1" applyFont="1" applyFill="1" applyBorder="1" applyAlignment="1">
      <alignment horizontal="center"/>
    </xf>
    <xf numFmtId="4" fontId="1" fillId="2" borderId="24" xfId="0" applyNumberFormat="1" applyFont="1" applyFill="1" applyBorder="1"/>
    <xf numFmtId="4" fontId="1" fillId="2" borderId="32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/>
    </xf>
    <xf numFmtId="4" fontId="1" fillId="2" borderId="36" xfId="0" applyNumberFormat="1" applyFont="1" applyFill="1" applyBorder="1"/>
    <xf numFmtId="49" fontId="0" fillId="0" borderId="39" xfId="0" applyNumberFormat="1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 vertical="center" wrapText="1"/>
    </xf>
    <xf numFmtId="3" fontId="1" fillId="5" borderId="16" xfId="0" applyNumberFormat="1" applyFont="1" applyFill="1" applyBorder="1" applyAlignment="1">
      <alignment horizontal="center" vertical="center" wrapText="1"/>
    </xf>
    <xf numFmtId="3" fontId="1" fillId="5" borderId="27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/>
    <xf numFmtId="0" fontId="1" fillId="0" borderId="22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/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center"/>
    </xf>
    <xf numFmtId="4" fontId="1" fillId="0" borderId="0" xfId="0" applyNumberFormat="1" applyFont="1"/>
    <xf numFmtId="0" fontId="0" fillId="0" borderId="0" xfId="0" applyAlignment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4" borderId="1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0</xdr:rowOff>
    </xdr:from>
    <xdr:to>
      <xdr:col>1</xdr:col>
      <xdr:colOff>123825</xdr:colOff>
      <xdr:row>3</xdr:row>
      <xdr:rowOff>0</xdr:rowOff>
    </xdr:to>
    <xdr:pic>
      <xdr:nvPicPr>
        <xdr:cNvPr id="2" name="Picture 1" descr="znak Fon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0"/>
          <a:ext cx="4286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topLeftCell="A52" zoomScaleNormal="100" workbookViewId="0">
      <selection activeCell="I6" sqref="I6"/>
    </sheetView>
  </sheetViews>
  <sheetFormatPr defaultRowHeight="15"/>
  <cols>
    <col min="1" max="1" width="8.7109375" customWidth="1"/>
    <col min="2" max="2" width="33.140625" customWidth="1"/>
    <col min="3" max="3" width="13.28515625" style="20" customWidth="1"/>
    <col min="4" max="4" width="10.28515625" style="20" customWidth="1"/>
    <col min="5" max="6" width="11.140625" style="20" customWidth="1"/>
    <col min="7" max="7" width="14.85546875" customWidth="1"/>
    <col min="8" max="8" width="13.42578125" style="3" customWidth="1"/>
    <col min="9" max="9" width="12" customWidth="1"/>
  </cols>
  <sheetData>
    <row r="1" spans="1:9">
      <c r="B1" s="11"/>
      <c r="C1" s="19"/>
      <c r="D1" s="19"/>
      <c r="E1" s="30"/>
      <c r="F1" s="30"/>
      <c r="G1" s="3"/>
      <c r="I1" s="3"/>
    </row>
    <row r="2" spans="1:9">
      <c r="A2" s="110" t="s">
        <v>19</v>
      </c>
      <c r="B2" s="110"/>
      <c r="C2" s="110"/>
      <c r="D2" s="110"/>
      <c r="E2" s="110"/>
      <c r="F2" s="110"/>
      <c r="G2" s="110"/>
      <c r="H2" s="110"/>
      <c r="I2" s="3"/>
    </row>
    <row r="3" spans="1:9">
      <c r="A3" s="110" t="s">
        <v>94</v>
      </c>
      <c r="B3" s="110"/>
      <c r="C3" s="110"/>
      <c r="D3" s="110"/>
      <c r="E3" s="110"/>
      <c r="F3" s="110"/>
      <c r="G3" s="110"/>
      <c r="H3" s="110"/>
      <c r="I3" s="3"/>
    </row>
    <row r="4" spans="1:9">
      <c r="B4" s="11"/>
      <c r="C4" s="19"/>
      <c r="D4" s="19"/>
      <c r="E4" s="30"/>
      <c r="F4" s="30"/>
      <c r="G4" s="106" t="s">
        <v>97</v>
      </c>
      <c r="I4" s="3"/>
    </row>
    <row r="5" spans="1:9" s="13" customFormat="1" ht="12.75">
      <c r="A5" s="12" t="s">
        <v>96</v>
      </c>
      <c r="C5" s="23"/>
      <c r="D5" s="24"/>
      <c r="E5" s="24"/>
      <c r="F5" s="24"/>
      <c r="G5" s="15"/>
      <c r="H5" s="14"/>
      <c r="I5" s="15"/>
    </row>
    <row r="6" spans="1:9" s="13" customFormat="1" ht="12.75">
      <c r="A6" s="16"/>
      <c r="B6" s="17"/>
      <c r="C6" s="23"/>
      <c r="D6" s="23"/>
      <c r="E6" s="23"/>
      <c r="F6" s="23"/>
      <c r="G6" s="18"/>
      <c r="H6" s="14"/>
      <c r="I6" s="18"/>
    </row>
    <row r="7" spans="1:9" ht="15.75" thickBot="1">
      <c r="A7" s="111" t="s">
        <v>27</v>
      </c>
      <c r="B7" s="111"/>
      <c r="C7" s="111"/>
      <c r="D7" s="111"/>
      <c r="E7" s="111"/>
      <c r="F7" s="111"/>
      <c r="G7" s="111"/>
      <c r="H7" s="111"/>
    </row>
    <row r="8" spans="1:9" ht="45.75" thickBot="1">
      <c r="A8" s="5" t="s">
        <v>18</v>
      </c>
      <c r="B8" s="6" t="s">
        <v>20</v>
      </c>
      <c r="C8" s="6" t="s">
        <v>17</v>
      </c>
      <c r="D8" s="6" t="s">
        <v>23</v>
      </c>
      <c r="E8" s="6" t="s">
        <v>24</v>
      </c>
      <c r="F8" s="6" t="s">
        <v>26</v>
      </c>
      <c r="G8" s="56" t="s">
        <v>25</v>
      </c>
      <c r="H8"/>
    </row>
    <row r="9" spans="1:9" ht="15.75" thickBot="1">
      <c r="A9" s="4">
        <v>1</v>
      </c>
      <c r="B9" s="25" t="s">
        <v>21</v>
      </c>
      <c r="C9" s="25" t="s">
        <v>22</v>
      </c>
      <c r="D9" s="25">
        <v>2</v>
      </c>
      <c r="E9" s="25">
        <v>50</v>
      </c>
      <c r="F9" s="25"/>
      <c r="G9" s="55">
        <f>E9*F9</f>
        <v>0</v>
      </c>
      <c r="H9"/>
    </row>
    <row r="10" spans="1:9" ht="15.75" thickBot="1">
      <c r="A10" s="114" t="s">
        <v>4</v>
      </c>
      <c r="B10" s="115"/>
      <c r="C10" s="115"/>
      <c r="D10" s="115"/>
      <c r="E10" s="115"/>
      <c r="F10" s="115"/>
      <c r="G10" s="55">
        <f>G9</f>
        <v>0</v>
      </c>
      <c r="H10"/>
    </row>
    <row r="11" spans="1:9">
      <c r="A11" s="21"/>
      <c r="B11" s="21"/>
      <c r="C11" s="26"/>
      <c r="D11" s="26"/>
      <c r="E11" s="26"/>
      <c r="F11" s="26"/>
      <c r="G11" s="22"/>
      <c r="H11" s="22"/>
    </row>
    <row r="13" spans="1:9" ht="15.75" thickBot="1">
      <c r="A13" s="111" t="s">
        <v>28</v>
      </c>
      <c r="B13" s="111"/>
      <c r="C13" s="111"/>
      <c r="D13" s="111"/>
      <c r="E13" s="111"/>
      <c r="F13" s="111"/>
      <c r="G13" s="111"/>
      <c r="H13" s="111"/>
    </row>
    <row r="14" spans="1:9" ht="45.75" thickBot="1">
      <c r="A14" s="5" t="s">
        <v>18</v>
      </c>
      <c r="B14" s="6" t="s">
        <v>20</v>
      </c>
      <c r="C14" s="6" t="s">
        <v>17</v>
      </c>
      <c r="D14" s="6" t="s">
        <v>23</v>
      </c>
      <c r="E14" s="6" t="s">
        <v>24</v>
      </c>
      <c r="F14" s="6" t="s">
        <v>29</v>
      </c>
      <c r="G14" s="6" t="s">
        <v>26</v>
      </c>
      <c r="H14" s="7" t="s">
        <v>25</v>
      </c>
    </row>
    <row r="15" spans="1:9" ht="15.75" thickBot="1">
      <c r="A15" s="4">
        <v>1</v>
      </c>
      <c r="B15" s="25" t="s">
        <v>21</v>
      </c>
      <c r="C15" s="25" t="s">
        <v>22</v>
      </c>
      <c r="D15" s="25">
        <v>2</v>
      </c>
      <c r="E15" s="25">
        <v>50</v>
      </c>
      <c r="F15" s="25">
        <v>24</v>
      </c>
      <c r="G15" s="51"/>
      <c r="H15" s="54">
        <f>E15*F15*G15</f>
        <v>0</v>
      </c>
    </row>
    <row r="16" spans="1:9" ht="15.75" thickBot="1">
      <c r="A16" s="116" t="s">
        <v>4</v>
      </c>
      <c r="B16" s="115"/>
      <c r="C16" s="115"/>
      <c r="D16" s="115"/>
      <c r="E16" s="115"/>
      <c r="F16" s="115"/>
      <c r="G16" s="115"/>
      <c r="H16" s="55">
        <f>H15</f>
        <v>0</v>
      </c>
    </row>
    <row r="17" spans="1:11">
      <c r="A17" s="104"/>
      <c r="B17" s="104"/>
      <c r="C17" s="104"/>
      <c r="D17" s="104"/>
      <c r="E17" s="104"/>
      <c r="F17" s="104"/>
      <c r="G17" s="104"/>
      <c r="H17" s="105"/>
    </row>
    <row r="19" spans="1:11" ht="16.5" thickBot="1">
      <c r="A19" s="112" t="s">
        <v>30</v>
      </c>
      <c r="B19" s="112"/>
      <c r="C19" s="112"/>
      <c r="D19" s="112"/>
      <c r="E19" s="112"/>
      <c r="F19" s="112"/>
      <c r="G19" s="112"/>
      <c r="H19" s="113"/>
    </row>
    <row r="20" spans="1:11" ht="60.75" thickBot="1">
      <c r="A20" s="2" t="s">
        <v>15</v>
      </c>
      <c r="B20" s="6" t="s">
        <v>20</v>
      </c>
      <c r="C20" s="29" t="s">
        <v>17</v>
      </c>
      <c r="D20" s="6" t="s">
        <v>31</v>
      </c>
      <c r="E20" s="6" t="s">
        <v>29</v>
      </c>
      <c r="F20" s="6" t="s">
        <v>54</v>
      </c>
      <c r="G20" s="63" t="s">
        <v>32</v>
      </c>
      <c r="H20" s="68"/>
    </row>
    <row r="21" spans="1:11" ht="15" customHeight="1" thickBot="1">
      <c r="A21" s="47" t="s">
        <v>0</v>
      </c>
      <c r="B21" s="57" t="s">
        <v>33</v>
      </c>
      <c r="C21" s="58"/>
      <c r="D21" s="58"/>
      <c r="E21" s="58"/>
      <c r="F21" s="58"/>
      <c r="G21" s="59"/>
      <c r="H21"/>
    </row>
    <row r="22" spans="1:11">
      <c r="A22" s="87" t="s">
        <v>58</v>
      </c>
      <c r="B22" s="41" t="s">
        <v>36</v>
      </c>
      <c r="C22" s="41" t="s">
        <v>38</v>
      </c>
      <c r="D22" s="89">
        <v>9000000</v>
      </c>
      <c r="E22" s="41">
        <v>24</v>
      </c>
      <c r="F22" s="43"/>
      <c r="G22" s="64">
        <f>D22*E22*F22</f>
        <v>0</v>
      </c>
      <c r="H22"/>
    </row>
    <row r="23" spans="1:11" ht="17.25" customHeight="1" thickBot="1">
      <c r="A23" s="88" t="s">
        <v>59</v>
      </c>
      <c r="B23" s="34" t="s">
        <v>37</v>
      </c>
      <c r="C23" s="34" t="s">
        <v>38</v>
      </c>
      <c r="D23" s="90">
        <v>5000000</v>
      </c>
      <c r="E23" s="34">
        <v>24</v>
      </c>
      <c r="F23" s="43"/>
      <c r="G23" s="65">
        <f>D23*E23*F23</f>
        <v>0</v>
      </c>
      <c r="H23"/>
    </row>
    <row r="24" spans="1:11" ht="15" customHeight="1" thickBot="1">
      <c r="A24" s="45" t="s">
        <v>3</v>
      </c>
      <c r="B24" s="57" t="s">
        <v>34</v>
      </c>
      <c r="C24" s="58"/>
      <c r="D24" s="58"/>
      <c r="E24" s="58"/>
      <c r="F24" s="58"/>
      <c r="G24" s="59"/>
      <c r="H24"/>
    </row>
    <row r="25" spans="1:11" ht="15" customHeight="1" thickBot="1">
      <c r="A25" s="46" t="s">
        <v>60</v>
      </c>
      <c r="B25" s="60" t="s">
        <v>35</v>
      </c>
      <c r="C25" s="61"/>
      <c r="D25" s="61"/>
      <c r="E25" s="61"/>
      <c r="F25" s="61"/>
      <c r="G25" s="62"/>
      <c r="H25"/>
      <c r="J25" s="39"/>
    </row>
    <row r="26" spans="1:11">
      <c r="A26" s="87" t="s">
        <v>61</v>
      </c>
      <c r="B26" s="41" t="s">
        <v>39</v>
      </c>
      <c r="C26" s="41" t="s">
        <v>38</v>
      </c>
      <c r="D26" s="89">
        <v>20000</v>
      </c>
      <c r="E26" s="41">
        <v>24</v>
      </c>
      <c r="F26" s="43"/>
      <c r="G26" s="64">
        <f>D26*E26*F26</f>
        <v>0</v>
      </c>
      <c r="H26"/>
    </row>
    <row r="27" spans="1:11">
      <c r="A27" s="86" t="s">
        <v>62</v>
      </c>
      <c r="B27" s="32" t="s">
        <v>40</v>
      </c>
      <c r="C27" s="32" t="s">
        <v>38</v>
      </c>
      <c r="D27" s="33">
        <v>20000</v>
      </c>
      <c r="E27" s="32">
        <v>24</v>
      </c>
      <c r="F27" s="43"/>
      <c r="G27" s="66">
        <f t="shared" ref="G27:G39" si="0">D27*E27*F27</f>
        <v>0</v>
      </c>
      <c r="H27"/>
    </row>
    <row r="28" spans="1:11">
      <c r="A28" s="86" t="s">
        <v>63</v>
      </c>
      <c r="B28" s="32" t="s">
        <v>41</v>
      </c>
      <c r="C28" s="32" t="s">
        <v>38</v>
      </c>
      <c r="D28" s="33">
        <v>82500</v>
      </c>
      <c r="E28" s="32">
        <v>24</v>
      </c>
      <c r="F28" s="43"/>
      <c r="G28" s="66">
        <f t="shared" si="0"/>
        <v>0</v>
      </c>
      <c r="H28"/>
    </row>
    <row r="29" spans="1:11" ht="14.25" customHeight="1">
      <c r="A29" s="86" t="s">
        <v>64</v>
      </c>
      <c r="B29" s="32" t="s">
        <v>42</v>
      </c>
      <c r="C29" s="32" t="s">
        <v>38</v>
      </c>
      <c r="D29" s="33">
        <v>32000</v>
      </c>
      <c r="E29" s="32">
        <v>24</v>
      </c>
      <c r="F29" s="43"/>
      <c r="G29" s="66">
        <f t="shared" si="0"/>
        <v>0</v>
      </c>
      <c r="H29"/>
    </row>
    <row r="30" spans="1:11">
      <c r="A30" s="86" t="s">
        <v>65</v>
      </c>
      <c r="B30" s="32" t="s">
        <v>43</v>
      </c>
      <c r="C30" s="32" t="s">
        <v>38</v>
      </c>
      <c r="D30" s="33">
        <v>35500</v>
      </c>
      <c r="E30" s="32">
        <v>24</v>
      </c>
      <c r="F30" s="43"/>
      <c r="G30" s="66">
        <f t="shared" si="0"/>
        <v>0</v>
      </c>
      <c r="H30"/>
      <c r="K30" s="39"/>
    </row>
    <row r="31" spans="1:11">
      <c r="A31" s="86" t="s">
        <v>66</v>
      </c>
      <c r="B31" s="32" t="s">
        <v>44</v>
      </c>
      <c r="C31" s="32" t="s">
        <v>38</v>
      </c>
      <c r="D31" s="33">
        <v>82000</v>
      </c>
      <c r="E31" s="32">
        <v>24</v>
      </c>
      <c r="F31" s="43"/>
      <c r="G31" s="66">
        <f t="shared" si="0"/>
        <v>0</v>
      </c>
      <c r="H31"/>
    </row>
    <row r="32" spans="1:11">
      <c r="A32" s="86" t="s">
        <v>67</v>
      </c>
      <c r="B32" s="32" t="s">
        <v>45</v>
      </c>
      <c r="C32" s="32" t="s">
        <v>38</v>
      </c>
      <c r="D32" s="33">
        <v>89000</v>
      </c>
      <c r="E32" s="32">
        <v>24</v>
      </c>
      <c r="F32" s="43"/>
      <c r="G32" s="66">
        <f t="shared" si="0"/>
        <v>0</v>
      </c>
      <c r="H32"/>
    </row>
    <row r="33" spans="1:11">
      <c r="A33" s="86" t="s">
        <v>68</v>
      </c>
      <c r="B33" s="32" t="s">
        <v>46</v>
      </c>
      <c r="C33" s="32" t="s">
        <v>38</v>
      </c>
      <c r="D33" s="33">
        <v>22500</v>
      </c>
      <c r="E33" s="32">
        <v>24</v>
      </c>
      <c r="F33" s="43"/>
      <c r="G33" s="66">
        <f t="shared" si="0"/>
        <v>0</v>
      </c>
      <c r="H33"/>
    </row>
    <row r="34" spans="1:11">
      <c r="A34" s="86" t="s">
        <v>69</v>
      </c>
      <c r="B34" s="32" t="s">
        <v>47</v>
      </c>
      <c r="C34" s="32" t="s">
        <v>38</v>
      </c>
      <c r="D34" s="33">
        <v>26000</v>
      </c>
      <c r="E34" s="32">
        <v>24</v>
      </c>
      <c r="F34" s="43"/>
      <c r="G34" s="66">
        <f t="shared" si="0"/>
        <v>0</v>
      </c>
      <c r="H34"/>
    </row>
    <row r="35" spans="1:11">
      <c r="A35" s="86" t="s">
        <v>70</v>
      </c>
      <c r="B35" s="32" t="s">
        <v>48</v>
      </c>
      <c r="C35" s="32" t="s">
        <v>38</v>
      </c>
      <c r="D35" s="33">
        <v>29000</v>
      </c>
      <c r="E35" s="32">
        <v>24</v>
      </c>
      <c r="F35" s="43"/>
      <c r="G35" s="66">
        <f>D35*E35*F35</f>
        <v>0</v>
      </c>
      <c r="H35"/>
    </row>
    <row r="36" spans="1:11">
      <c r="A36" s="86" t="s">
        <v>71</v>
      </c>
      <c r="B36" s="32" t="s">
        <v>49</v>
      </c>
      <c r="C36" s="32" t="s">
        <v>38</v>
      </c>
      <c r="D36" s="33">
        <v>13000</v>
      </c>
      <c r="E36" s="32">
        <v>24</v>
      </c>
      <c r="F36" s="43"/>
      <c r="G36" s="66">
        <f t="shared" si="0"/>
        <v>0</v>
      </c>
      <c r="H36"/>
    </row>
    <row r="37" spans="1:11">
      <c r="A37" s="86" t="s">
        <v>72</v>
      </c>
      <c r="B37" s="32" t="s">
        <v>50</v>
      </c>
      <c r="C37" s="32" t="s">
        <v>38</v>
      </c>
      <c r="D37" s="33">
        <v>16000</v>
      </c>
      <c r="E37" s="32">
        <v>24</v>
      </c>
      <c r="F37" s="43"/>
      <c r="G37" s="66">
        <f t="shared" si="0"/>
        <v>0</v>
      </c>
      <c r="H37"/>
    </row>
    <row r="38" spans="1:11">
      <c r="A38" s="86" t="s">
        <v>73</v>
      </c>
      <c r="B38" s="32" t="s">
        <v>51</v>
      </c>
      <c r="C38" s="32" t="s">
        <v>38</v>
      </c>
      <c r="D38" s="91">
        <v>6500</v>
      </c>
      <c r="E38" s="32">
        <v>24</v>
      </c>
      <c r="F38" s="43"/>
      <c r="G38" s="66">
        <f t="shared" si="0"/>
        <v>0</v>
      </c>
      <c r="H38"/>
    </row>
    <row r="39" spans="1:11" ht="15.75" thickBot="1">
      <c r="A39" s="88" t="s">
        <v>74</v>
      </c>
      <c r="B39" s="34" t="s">
        <v>52</v>
      </c>
      <c r="C39" s="34" t="s">
        <v>38</v>
      </c>
      <c r="D39" s="90">
        <v>3000</v>
      </c>
      <c r="E39" s="34">
        <v>24</v>
      </c>
      <c r="F39" s="43"/>
      <c r="G39" s="65">
        <f t="shared" si="0"/>
        <v>0</v>
      </c>
      <c r="H39"/>
    </row>
    <row r="40" spans="1:11" ht="15" customHeight="1" thickBot="1">
      <c r="A40" s="44" t="s">
        <v>75</v>
      </c>
      <c r="B40" s="60" t="s">
        <v>53</v>
      </c>
      <c r="C40" s="61"/>
      <c r="D40" s="61"/>
      <c r="E40" s="61"/>
      <c r="F40" s="61"/>
      <c r="G40" s="62"/>
      <c r="H40"/>
    </row>
    <row r="41" spans="1:11">
      <c r="A41" s="38" t="s">
        <v>76</v>
      </c>
      <c r="B41" s="41" t="s">
        <v>39</v>
      </c>
      <c r="C41" s="41" t="s">
        <v>38</v>
      </c>
      <c r="D41" s="42">
        <v>16000</v>
      </c>
      <c r="E41" s="41">
        <v>24</v>
      </c>
      <c r="F41" s="43"/>
      <c r="G41" s="64">
        <f>D41*E41*F41</f>
        <v>0</v>
      </c>
      <c r="H41"/>
    </row>
    <row r="42" spans="1:11">
      <c r="A42" s="37" t="s">
        <v>77</v>
      </c>
      <c r="B42" s="32" t="s">
        <v>40</v>
      </c>
      <c r="C42" s="32" t="s">
        <v>38</v>
      </c>
      <c r="D42" s="33">
        <v>16000</v>
      </c>
      <c r="E42" s="32">
        <v>24</v>
      </c>
      <c r="F42" s="43"/>
      <c r="G42" s="66">
        <f t="shared" ref="G42:G54" si="1">D42*E42*F42</f>
        <v>0</v>
      </c>
      <c r="H42"/>
      <c r="K42" s="39"/>
    </row>
    <row r="43" spans="1:11">
      <c r="A43" s="37" t="s">
        <v>78</v>
      </c>
      <c r="B43" s="32" t="s">
        <v>41</v>
      </c>
      <c r="C43" s="32" t="s">
        <v>38</v>
      </c>
      <c r="D43" s="33">
        <v>66000</v>
      </c>
      <c r="E43" s="32">
        <v>24</v>
      </c>
      <c r="F43" s="43"/>
      <c r="G43" s="66">
        <f t="shared" si="1"/>
        <v>0</v>
      </c>
      <c r="H43"/>
    </row>
    <row r="44" spans="1:11">
      <c r="A44" s="37" t="s">
        <v>79</v>
      </c>
      <c r="B44" s="32" t="s">
        <v>42</v>
      </c>
      <c r="C44" s="32" t="s">
        <v>38</v>
      </c>
      <c r="D44" s="33">
        <v>25600</v>
      </c>
      <c r="E44" s="32">
        <v>24</v>
      </c>
      <c r="F44" s="43"/>
      <c r="G44" s="66">
        <f t="shared" si="1"/>
        <v>0</v>
      </c>
      <c r="H44"/>
    </row>
    <row r="45" spans="1:11">
      <c r="A45" s="37" t="s">
        <v>80</v>
      </c>
      <c r="B45" s="32" t="s">
        <v>43</v>
      </c>
      <c r="C45" s="32" t="s">
        <v>38</v>
      </c>
      <c r="D45" s="33">
        <v>28400</v>
      </c>
      <c r="E45" s="32">
        <v>24</v>
      </c>
      <c r="F45" s="43"/>
      <c r="G45" s="66">
        <f t="shared" si="1"/>
        <v>0</v>
      </c>
      <c r="H45"/>
    </row>
    <row r="46" spans="1:11">
      <c r="A46" s="37" t="s">
        <v>81</v>
      </c>
      <c r="B46" s="32" t="s">
        <v>44</v>
      </c>
      <c r="C46" s="32" t="s">
        <v>38</v>
      </c>
      <c r="D46" s="33">
        <v>65600</v>
      </c>
      <c r="E46" s="32">
        <v>24</v>
      </c>
      <c r="F46" s="43"/>
      <c r="G46" s="66">
        <f t="shared" si="1"/>
        <v>0</v>
      </c>
      <c r="H46"/>
      <c r="J46" s="39"/>
    </row>
    <row r="47" spans="1:11">
      <c r="A47" s="37" t="s">
        <v>82</v>
      </c>
      <c r="B47" s="32" t="s">
        <v>45</v>
      </c>
      <c r="C47" s="32" t="s">
        <v>38</v>
      </c>
      <c r="D47" s="33">
        <v>71200</v>
      </c>
      <c r="E47" s="32">
        <v>24</v>
      </c>
      <c r="F47" s="43"/>
      <c r="G47" s="66">
        <f t="shared" si="1"/>
        <v>0</v>
      </c>
      <c r="H47"/>
    </row>
    <row r="48" spans="1:11">
      <c r="A48" s="37" t="s">
        <v>83</v>
      </c>
      <c r="B48" s="32" t="s">
        <v>46</v>
      </c>
      <c r="C48" s="32" t="s">
        <v>38</v>
      </c>
      <c r="D48" s="33">
        <v>18000</v>
      </c>
      <c r="E48" s="32">
        <v>24</v>
      </c>
      <c r="F48" s="43"/>
      <c r="G48" s="66">
        <f t="shared" si="1"/>
        <v>0</v>
      </c>
      <c r="H48"/>
    </row>
    <row r="49" spans="1:8">
      <c r="A49" s="37" t="s">
        <v>84</v>
      </c>
      <c r="B49" s="32" t="s">
        <v>47</v>
      </c>
      <c r="C49" s="32" t="s">
        <v>38</v>
      </c>
      <c r="D49" s="33">
        <v>20800</v>
      </c>
      <c r="E49" s="32">
        <v>24</v>
      </c>
      <c r="F49" s="43"/>
      <c r="G49" s="66">
        <f t="shared" si="1"/>
        <v>0</v>
      </c>
      <c r="H49"/>
    </row>
    <row r="50" spans="1:8">
      <c r="A50" s="37" t="s">
        <v>85</v>
      </c>
      <c r="B50" s="32" t="s">
        <v>48</v>
      </c>
      <c r="C50" s="32" t="s">
        <v>38</v>
      </c>
      <c r="D50" s="33">
        <v>23200</v>
      </c>
      <c r="E50" s="32">
        <v>24</v>
      </c>
      <c r="F50" s="43"/>
      <c r="G50" s="66">
        <f t="shared" si="1"/>
        <v>0</v>
      </c>
      <c r="H50"/>
    </row>
    <row r="51" spans="1:8">
      <c r="A51" s="37" t="s">
        <v>86</v>
      </c>
      <c r="B51" s="32" t="s">
        <v>49</v>
      </c>
      <c r="C51" s="32" t="s">
        <v>38</v>
      </c>
      <c r="D51" s="35">
        <v>10400</v>
      </c>
      <c r="E51" s="32">
        <v>24</v>
      </c>
      <c r="F51" s="43"/>
      <c r="G51" s="66">
        <f t="shared" si="1"/>
        <v>0</v>
      </c>
      <c r="H51"/>
    </row>
    <row r="52" spans="1:8">
      <c r="A52" s="37" t="s">
        <v>87</v>
      </c>
      <c r="B52" s="32" t="s">
        <v>50</v>
      </c>
      <c r="C52" s="32" t="s">
        <v>38</v>
      </c>
      <c r="D52" s="35">
        <v>12800</v>
      </c>
      <c r="E52" s="32">
        <v>24</v>
      </c>
      <c r="F52" s="43"/>
      <c r="G52" s="66">
        <f t="shared" si="1"/>
        <v>0</v>
      </c>
      <c r="H52"/>
    </row>
    <row r="53" spans="1:8">
      <c r="A53" s="37" t="s">
        <v>88</v>
      </c>
      <c r="B53" s="32" t="s">
        <v>51</v>
      </c>
      <c r="C53" s="32" t="s">
        <v>38</v>
      </c>
      <c r="D53" s="35">
        <v>5200</v>
      </c>
      <c r="E53" s="32">
        <v>24</v>
      </c>
      <c r="F53" s="43"/>
      <c r="G53" s="66">
        <f t="shared" si="1"/>
        <v>0</v>
      </c>
      <c r="H53"/>
    </row>
    <row r="54" spans="1:8" ht="15.75" thickBot="1">
      <c r="A54" s="37" t="s">
        <v>95</v>
      </c>
      <c r="B54" s="34" t="s">
        <v>52</v>
      </c>
      <c r="C54" s="34" t="s">
        <v>38</v>
      </c>
      <c r="D54" s="35">
        <v>2400</v>
      </c>
      <c r="E54" s="34">
        <v>24</v>
      </c>
      <c r="F54" s="43"/>
      <c r="G54" s="65">
        <f t="shared" si="1"/>
        <v>0</v>
      </c>
      <c r="H54"/>
    </row>
    <row r="55" spans="1:8" ht="15.75" thickBot="1">
      <c r="A55" s="44" t="s">
        <v>1</v>
      </c>
      <c r="B55" s="60" t="s">
        <v>55</v>
      </c>
      <c r="C55" s="61"/>
      <c r="D55" s="61"/>
      <c r="E55" s="61"/>
      <c r="F55" s="61"/>
      <c r="G55" s="62"/>
      <c r="H55"/>
    </row>
    <row r="56" spans="1:8" ht="29.25" customHeight="1" thickBot="1">
      <c r="A56" s="38" t="s">
        <v>89</v>
      </c>
      <c r="B56" s="31" t="s">
        <v>56</v>
      </c>
      <c r="C56" s="31" t="s">
        <v>57</v>
      </c>
      <c r="D56" s="36">
        <v>100000</v>
      </c>
      <c r="E56" s="31">
        <v>24</v>
      </c>
      <c r="F56" s="40"/>
      <c r="G56" s="67">
        <f>D56*E56*F56</f>
        <v>0</v>
      </c>
      <c r="H56"/>
    </row>
    <row r="57" spans="1:8" ht="15.75" thickBot="1">
      <c r="A57" s="108" t="s">
        <v>4</v>
      </c>
      <c r="B57" s="109"/>
      <c r="C57" s="109"/>
      <c r="D57" s="109"/>
      <c r="E57" s="109"/>
      <c r="F57" s="109"/>
      <c r="G57" s="53">
        <f>G56+G54+G53+G52+G51+G50+G49+G48+G47+G46+G45+G44+G43+G42+G41+G39+G38+G37+G36+G35+G34+G33+G32+G31+G30+G29+G28+G27+G26+G23+G22</f>
        <v>0</v>
      </c>
      <c r="H57"/>
    </row>
    <row r="59" spans="1:8">
      <c r="A59" s="8"/>
      <c r="B59" s="8"/>
      <c r="C59" s="1"/>
      <c r="D59" s="1"/>
      <c r="E59" s="1"/>
      <c r="F59" s="1"/>
    </row>
    <row r="60" spans="1:8" ht="16.5" thickBot="1">
      <c r="A60" s="119" t="s">
        <v>16</v>
      </c>
      <c r="B60" s="119"/>
      <c r="C60" s="119"/>
      <c r="D60" s="119"/>
      <c r="E60" s="119"/>
      <c r="F60" s="119"/>
      <c r="G60" s="103"/>
      <c r="H60" s="103"/>
    </row>
    <row r="61" spans="1:8" ht="60.75" thickBot="1">
      <c r="A61" s="76" t="s">
        <v>6</v>
      </c>
      <c r="B61" s="117" t="s">
        <v>7</v>
      </c>
      <c r="C61" s="118"/>
      <c r="D61" s="77" t="s">
        <v>90</v>
      </c>
      <c r="E61" s="78" t="s">
        <v>91</v>
      </c>
      <c r="F61" s="79" t="s">
        <v>92</v>
      </c>
      <c r="G61" s="68"/>
      <c r="H61" s="102"/>
    </row>
    <row r="62" spans="1:8">
      <c r="A62" s="73" t="s">
        <v>0</v>
      </c>
      <c r="B62" s="92" t="s">
        <v>2</v>
      </c>
      <c r="C62" s="93"/>
      <c r="D62" s="50">
        <f t="shared" ref="D62:D64" si="2">F62/2</f>
        <v>0</v>
      </c>
      <c r="E62" s="48">
        <f t="shared" ref="E62:E64" si="3">F62/2</f>
        <v>0</v>
      </c>
      <c r="F62" s="70">
        <f>G10</f>
        <v>0</v>
      </c>
      <c r="H62"/>
    </row>
    <row r="63" spans="1:8">
      <c r="A63" s="74" t="s">
        <v>3</v>
      </c>
      <c r="B63" s="94" t="s">
        <v>8</v>
      </c>
      <c r="C63" s="95"/>
      <c r="D63" s="52">
        <f t="shared" si="2"/>
        <v>0</v>
      </c>
      <c r="E63" s="48">
        <f t="shared" si="3"/>
        <v>0</v>
      </c>
      <c r="F63" s="71">
        <f>H16</f>
        <v>0</v>
      </c>
      <c r="H63"/>
    </row>
    <row r="64" spans="1:8" ht="15.75" thickBot="1">
      <c r="A64" s="75" t="s">
        <v>1</v>
      </c>
      <c r="B64" s="94" t="s">
        <v>5</v>
      </c>
      <c r="C64" s="95"/>
      <c r="D64" s="52">
        <f t="shared" si="2"/>
        <v>0</v>
      </c>
      <c r="E64" s="48">
        <f t="shared" si="3"/>
        <v>0</v>
      </c>
      <c r="F64" s="72">
        <f>G57</f>
        <v>0</v>
      </c>
      <c r="H64"/>
    </row>
    <row r="65" spans="1:8">
      <c r="A65" s="96" t="s">
        <v>93</v>
      </c>
      <c r="B65" s="97"/>
      <c r="C65" s="97"/>
      <c r="D65" s="83">
        <f>SUM(D62:D64)</f>
        <v>0</v>
      </c>
      <c r="E65" s="84">
        <f>SUM(E62:E64)</f>
        <v>0</v>
      </c>
      <c r="F65" s="85">
        <f>SUM(F62:F64)</f>
        <v>0</v>
      </c>
      <c r="H65"/>
    </row>
    <row r="66" spans="1:8" ht="15.75" thickBot="1">
      <c r="A66" s="98" t="s">
        <v>13</v>
      </c>
      <c r="B66" s="99"/>
      <c r="C66" s="99"/>
      <c r="D66" s="69">
        <f>D65*0.25</f>
        <v>0</v>
      </c>
      <c r="E66" s="49">
        <f>E65*0.25</f>
        <v>0</v>
      </c>
      <c r="F66" s="72">
        <f>F65*0.25</f>
        <v>0</v>
      </c>
      <c r="H66"/>
    </row>
    <row r="67" spans="1:8" ht="15" customHeight="1" thickBot="1">
      <c r="A67" s="100" t="s">
        <v>14</v>
      </c>
      <c r="B67" s="101"/>
      <c r="C67" s="101"/>
      <c r="D67" s="80">
        <f>SUM(D65:D66)</f>
        <v>0</v>
      </c>
      <c r="E67" s="81">
        <f>SUM(E65:E66)</f>
        <v>0</v>
      </c>
      <c r="F67" s="82">
        <f>SUM(F65:F66)</f>
        <v>0</v>
      </c>
      <c r="H67"/>
    </row>
    <row r="68" spans="1:8" ht="15" customHeight="1">
      <c r="A68" s="9"/>
      <c r="B68" s="9"/>
      <c r="C68" s="27"/>
      <c r="D68" s="27"/>
      <c r="E68" s="27"/>
      <c r="F68" s="27"/>
      <c r="G68" s="9"/>
      <c r="H68" s="10"/>
    </row>
    <row r="69" spans="1:8" ht="15" customHeight="1">
      <c r="A69" s="9"/>
      <c r="B69" s="9"/>
      <c r="C69" s="27"/>
      <c r="D69" s="27"/>
      <c r="E69" s="27"/>
      <c r="F69" s="27"/>
      <c r="G69" s="9"/>
      <c r="H69" s="10"/>
    </row>
    <row r="70" spans="1:8" ht="15" customHeight="1">
      <c r="A70" s="107" t="s">
        <v>9</v>
      </c>
      <c r="B70" s="107"/>
      <c r="C70" s="107"/>
      <c r="D70" s="107"/>
      <c r="E70" s="107"/>
      <c r="F70" s="107"/>
      <c r="G70" s="107"/>
    </row>
    <row r="71" spans="1:8" ht="15" customHeight="1">
      <c r="D71" s="20" t="s">
        <v>10</v>
      </c>
    </row>
    <row r="72" spans="1:8" ht="15" customHeight="1"/>
    <row r="73" spans="1:8" ht="15" customHeight="1">
      <c r="D73" s="28" t="s">
        <v>11</v>
      </c>
      <c r="E73" s="28"/>
      <c r="F73" s="28"/>
    </row>
    <row r="74" spans="1:8" ht="15" customHeight="1">
      <c r="D74" s="20" t="s">
        <v>12</v>
      </c>
    </row>
    <row r="75" spans="1:8" ht="15" customHeight="1"/>
    <row r="76" spans="1:8" ht="15" customHeight="1"/>
    <row r="77" spans="1:8" ht="15" customHeight="1"/>
  </sheetData>
  <mergeCells count="11">
    <mergeCell ref="A70:G70"/>
    <mergeCell ref="A57:F57"/>
    <mergeCell ref="A2:H2"/>
    <mergeCell ref="A7:H7"/>
    <mergeCell ref="A13:H13"/>
    <mergeCell ref="A3:H3"/>
    <mergeCell ref="A19:H19"/>
    <mergeCell ref="A10:F10"/>
    <mergeCell ref="A16:G16"/>
    <mergeCell ref="B61:C61"/>
    <mergeCell ref="A60:F60"/>
  </mergeCells>
  <pageMargins left="0.9055118110236221" right="0.9055118110236221" top="0.74803149606299213" bottom="0.74803149606299213" header="0.31496062992125984" footer="0.31496062992125984"/>
  <pageSetup paperSize="9" orientation="landscape" r:id="rId1"/>
  <headerFooter>
    <oddFooter>&amp;CStranica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Fiskna telefonija_troškovnik</vt:lpstr>
      <vt:lpstr>'Fiskna telefonija_troškovnik'!Podrucje_ispisa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opiculin</dc:creator>
  <cp:lastModifiedBy>zabramovic</cp:lastModifiedBy>
  <cp:lastPrinted>2015-02-24T13:17:36Z</cp:lastPrinted>
  <dcterms:created xsi:type="dcterms:W3CDTF">2011-06-07T08:36:03Z</dcterms:created>
  <dcterms:modified xsi:type="dcterms:W3CDTF">2017-04-14T09:57:42Z</dcterms:modified>
</cp:coreProperties>
</file>